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mofgovmn.sharepoint.com/sites/-2025/Shared Documents/General/9. Удирдамж/УТ/"/>
    </mc:Choice>
  </mc:AlternateContent>
  <xr:revisionPtr revIDLastSave="1497" documentId="8_{3148734A-2247-420D-939A-DE49CE15C3EA}" xr6:coauthVersionLast="47" xr6:coauthVersionMax="47" xr10:uidLastSave="{E7A3D58A-3284-4187-81B8-DD2945720EE2}"/>
  <bookViews>
    <workbookView xWindow="-120" yWindow="-120" windowWidth="29040" windowHeight="17640" tabRatio="856" firstSheet="1" activeTab="13" xr2:uid="{00000000-000D-0000-FFFF-FFFF00000000}"/>
  </bookViews>
  <sheets>
    <sheet name="Ref Устгах засах шаардлагагүй" sheetId="37" state="hidden" r:id="rId1"/>
    <sheet name="ТМ-01" sheetId="1" r:id="rId2"/>
    <sheet name="ТМ-01а" sheetId="36" r:id="rId3"/>
    <sheet name="НМ-01" sheetId="4" r:id="rId4"/>
    <sheet name="НМ-02" sheetId="5" r:id="rId5"/>
    <sheet name="НМ-03" sheetId="6" r:id="rId6"/>
    <sheet name="НМ-04" sheetId="7" r:id="rId7"/>
    <sheet name="НМ-05" sheetId="8" r:id="rId8"/>
    <sheet name="НМ-06 (ОН)" sheetId="16" r:id="rId9"/>
    <sheet name="НМ-06а (ОН)" sheetId="17" r:id="rId10"/>
    <sheet name="НМ-06 (УТ)" sheetId="18" r:id="rId11"/>
    <sheet name="НМ-06а (УТ)" sheetId="19" r:id="rId12"/>
    <sheet name="НМ-07" sheetId="11" r:id="rId13"/>
    <sheet name="НМ-07а" sheetId="14" r:id="rId14"/>
    <sheet name="НМ-07б" sheetId="28" r:id="rId15"/>
    <sheet name="НМ-07в" sheetId="29" r:id="rId16"/>
    <sheet name="НМ-08" sheetId="31" r:id="rId17"/>
    <sheet name="НМ-09" sheetId="38" r:id="rId18"/>
    <sheet name="HM-09-01" sheetId="39" r:id="rId19"/>
    <sheet name="НМ-10" sheetId="32" r:id="rId20"/>
    <sheet name="НМ-10а" sheetId="33" r:id="rId21"/>
    <sheet name="НМ-11" sheetId="35" state="hidden"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123Graph_AChart1" hidden="1">'[1]2'!#REF!</definedName>
    <definedName name="__123Graph_AChart2" hidden="1">'[1]2'!#REF!</definedName>
    <definedName name="__123Graph_AChart3" hidden="1">'[1]2'!#REF!</definedName>
    <definedName name="__123Graph_ACurrent" hidden="1">[2]CPIINDEX!$O$263:$O$310</definedName>
    <definedName name="__123Graph_BChart1" hidden="1">'[1]2'!#REF!</definedName>
    <definedName name="__123Graph_BChart2" hidden="1">'[1]2'!#REF!</definedName>
    <definedName name="__123Graph_BChart3" hidden="1">'[1]2'!#REF!</definedName>
    <definedName name="__123Graph_BCURRENT" hidden="1">'[3]Dep fonct'!#REF!</definedName>
    <definedName name="__123Graph_CChart1" hidden="1">'[1]2'!#REF!</definedName>
    <definedName name="__123Graph_CChart2" hidden="1">'[1]2'!#REF!</definedName>
    <definedName name="__123Graph_CChart3" hidden="1">'[1]2'!#REF!</definedName>
    <definedName name="__123Graph_CCURRENT" hidden="1">'[3]Dep fonct'!#REF!</definedName>
    <definedName name="__123Graph_D" hidden="1">[4]E!#REF!</definedName>
    <definedName name="__123Graph_DChart1" hidden="1">'[1]2'!#REF!</definedName>
    <definedName name="__123Graph_DChart2" hidden="1">'[1]2'!#REF!</definedName>
    <definedName name="__123Graph_DChart3" hidden="1">'[1]2'!#REF!</definedName>
    <definedName name="__123Graph_DCURRENT" hidden="1">'[3]Dep fonct'!#REF!</definedName>
    <definedName name="__123Graph_E" hidden="1">[5]Exports!#REF!</definedName>
    <definedName name="__123Graph_EChart1" hidden="1">'[1]2'!#REF!</definedName>
    <definedName name="__123Graph_EChart2" hidden="1">'[1]2'!#REF!</definedName>
    <definedName name="__123Graph_EChart3" hidden="1">'[1]2'!#REF!</definedName>
    <definedName name="__123Graph_ECURRENT" hidden="1">'[3]Dep fonct'!#REF!</definedName>
    <definedName name="__123Graph_F" hidden="1">[6]revagtrim!#REF!</definedName>
    <definedName name="__123Graph_FChart1" hidden="1">'[1]2'!#REF!</definedName>
    <definedName name="__123Graph_FChart2" hidden="1">'[1]2'!#REF!</definedName>
    <definedName name="__123Graph_FChart3" hidden="1">'[1]2'!#REF!</definedName>
    <definedName name="__123Graph_FCurrent" hidden="1">'[1]2'!#REF!</definedName>
    <definedName name="__123Graph_XCurrent" hidden="1">[2]CPIINDEX!$B$263:$B$310</definedName>
    <definedName name="__bookmark_1">#REF!</definedName>
    <definedName name="__bookmark_11">#REF!</definedName>
    <definedName name="__bookmark_2">#REF!</definedName>
    <definedName name="__bookmark_6">#REF!</definedName>
    <definedName name="__bookmark_7">#REF!</definedName>
    <definedName name="__bookmark_8">#REF!</definedName>
    <definedName name="__bookmark_9">#REF!</definedName>
    <definedName name="__Foe9803">#REF!</definedName>
    <definedName name="__Foe9806">#REF!</definedName>
    <definedName name="__Foe9809">#REF!</definedName>
    <definedName name="__Foe9812">#REF!</definedName>
    <definedName name="__MD333225">#REF!</definedName>
    <definedName name="__MD363254">#REF!</definedName>
    <definedName name="__MD736299">#REF!</definedName>
    <definedName name="__MD752980">#REF!</definedName>
    <definedName name="__MD752981">#REF!</definedName>
    <definedName name="__ME200156">#REF!</definedName>
    <definedName name="__ME200319">#REF!</definedName>
    <definedName name="__ME201639">#REF!</definedName>
    <definedName name="__MR110541">#REF!</definedName>
    <definedName name="__MR314411">#REF!</definedName>
    <definedName name="__MR377962">#REF!</definedName>
    <definedName name="__MR561404">#REF!</definedName>
    <definedName name="__Rt0005">#REF!</definedName>
    <definedName name="__Rt0006">#REF!</definedName>
    <definedName name="__Rt0007">#REF!</definedName>
    <definedName name="__Rt0008">#REF!</definedName>
    <definedName name="__Rt0009">#REF!</definedName>
    <definedName name="__Rt0010">#REF!</definedName>
    <definedName name="__Rt0011">#REF!</definedName>
    <definedName name="__Rt0012">#REF!</definedName>
    <definedName name="__Rt03">#REF!</definedName>
    <definedName name="__Rt06">#REF!</definedName>
    <definedName name="__Rt09">#REF!</definedName>
    <definedName name="__rt12">#REF!</definedName>
    <definedName name="__rt3">#REF!</definedName>
    <definedName name="__rt6">#REF!</definedName>
    <definedName name="__rt9">#REF!</definedName>
    <definedName name="__Spr99">#REF!</definedName>
    <definedName name="_1__123Graph_ACHART_1" hidden="1">[7]A!$C$31:$AJ$31</definedName>
    <definedName name="_11__123Graph_BChart_3A" hidden="1">[2]CPIINDEX!#REF!</definedName>
    <definedName name="_123graph_b" hidden="1">[8]A!#REF!</definedName>
    <definedName name="_12no" hidden="1">'[9]Dep fonct'!#REF!</definedName>
    <definedName name="_13__123Graph_BChart_4A" hidden="1">[2]CPIINDEX!#REF!</definedName>
    <definedName name="_14__123Graph_CCHART_1" hidden="1">[7]A!$C$24:$AJ$24</definedName>
    <definedName name="_15__123Graph_CCHART_2" hidden="1">[7]A!$C$38:$AJ$38</definedName>
    <definedName name="_16__123Graph_XCHART_1" hidden="1">[7]A!$C$5:$AJ$5</definedName>
    <definedName name="_17__123Graph_XChart_1A" hidden="1">[2]CPIINDEX!$B$263:$B$310</definedName>
    <definedName name="_18__123Graph_XCHART_2" hidden="1">[7]A!$C$39:$AJ$39</definedName>
    <definedName name="_19__123Graph_XChart_2A" hidden="1">[2]CPIINDEX!$B$203:$B$310</definedName>
    <definedName name="_2__123Graph_AChart_1A" hidden="1">[2]CPIINDEX!$O$263:$O$310</definedName>
    <definedName name="_20__123Graph_XChart_3A" hidden="1">[2]CPIINDEX!$B$203:$B$310</definedName>
    <definedName name="_21__123Graph_XChart_4A" hidden="1">[2]CPIINDEX!$B$239:$B$298</definedName>
    <definedName name="_3__123Graph_ACHART_2" hidden="1">[7]A!$C$31:$AJ$31</definedName>
    <definedName name="_4__123Graph_AChart_2A" hidden="1">[2]CPIINDEX!$K$203:$K$304</definedName>
    <definedName name="_5__123Graph_AChart_3A" hidden="1">[2]CPIINDEX!$O$203:$O$304</definedName>
    <definedName name="_6__123Graph_AChart_4A" hidden="1">[2]CPIINDEX!$O$239:$O$298</definedName>
    <definedName name="_7__123Graph_BCHART_1" hidden="1">[7]A!$C$28:$AJ$28</definedName>
    <definedName name="_8__123Graph_BChart_1A" hidden="1">[2]CPIINDEX!$S$263:$S$310</definedName>
    <definedName name="_9__123Graph_BCHART_2" hidden="1">[7]A!$C$36:$AJ$36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dm.72892641F3074BA2B27185002620E6BE.edm" hidden="1">#REF!</definedName>
    <definedName name="_Fill" hidden="1">#REF!</definedName>
    <definedName name="_Fill1" hidden="1">#REF!</definedName>
    <definedName name="_filterd" hidden="1">[10]C!$P$428:$T$428</definedName>
    <definedName name="_xlnm._FilterDatabase" localSheetId="18" hidden="1">'HM-09-01'!$B$5:$AT$7</definedName>
    <definedName name="_xlnm._FilterDatabase" localSheetId="0" hidden="1">'Ref Устгах засах шаардлагагүй'!$A$1:$C$1488</definedName>
    <definedName name="_xlnm._FilterDatabase" hidden="1">#REF!</definedName>
    <definedName name="_Foe9803">#REF!</definedName>
    <definedName name="_Foe9806">#REF!</definedName>
    <definedName name="_Foe9809">#REF!</definedName>
    <definedName name="_Foe9812">#REF!</definedName>
    <definedName name="_lo2" hidden="1">{"Main Economic Indicators",#N/A,FALSE,"C"}</definedName>
    <definedName name="_loi3" hidden="1">{"Main Economic Indicators",#N/A,FALSE,"C"}</definedName>
    <definedName name="_MD333225">#REF!</definedName>
    <definedName name="_MD363254">#REF!</definedName>
    <definedName name="_MD736299">#REF!</definedName>
    <definedName name="_MD752980">#REF!</definedName>
    <definedName name="_MD752981">#REF!</definedName>
    <definedName name="_ME200156">#REF!</definedName>
    <definedName name="_ME200319">#REF!</definedName>
    <definedName name="_ME201639">#REF!</definedName>
    <definedName name="_MR110541">#REF!</definedName>
    <definedName name="_MR314411">#REF!</definedName>
    <definedName name="_MR377962">#REF!</definedName>
    <definedName name="_MR561404">#REF!</definedName>
    <definedName name="_new1" hidden="1">{"Main Economic Indicators",#N/A,FALSE,"C"}</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[11]C!$AK$18:$AK$18</definedName>
    <definedName name="_Regression_X" hidden="1">[11]C!$AK$11:$AU$11</definedName>
    <definedName name="_Regression_Y" hidden="1">[11]C!$AK$10:$AU$10</definedName>
    <definedName name="_Rt0006">#REF!</definedName>
    <definedName name="_Rt0007">#REF!</definedName>
    <definedName name="_Rt0008">#REF!</definedName>
    <definedName name="_Rt0009">#REF!</definedName>
    <definedName name="_Rt0010">#REF!</definedName>
    <definedName name="_Rt0011">#REF!</definedName>
    <definedName name="_Rt0012">#REF!</definedName>
    <definedName name="_Rt03">#REF!</definedName>
    <definedName name="_Rt06">#REF!</definedName>
    <definedName name="_Rt09">#REF!</definedName>
    <definedName name="_rt12">#REF!</definedName>
    <definedName name="_rt3">#REF!</definedName>
    <definedName name="_rt6">#REF!</definedName>
    <definedName name="_rt9">#REF!</definedName>
    <definedName name="_Sort" hidden="1">#REF!</definedName>
    <definedName name="_Toc74257100" localSheetId="16">'НМ-08'!$C$21</definedName>
    <definedName name="_Toc74257101" localSheetId="16">'НМ-08'!$C$25</definedName>
    <definedName name="_Toc74257102" localSheetId="16">'НМ-08'!$C$23</definedName>
    <definedName name="_Toc74257104" localSheetId="16">'НМ-08'!$C$27</definedName>
    <definedName name="aaaaaaa" hidden="1">{"Main Economic Indicators",#N/A,FALSE,"C"}</definedName>
    <definedName name="aad" hidden="1">{"Main Economic Indicators",#N/A,FALSE,"C"}</definedName>
    <definedName name="aax" hidden="1">{"Main Economic Indicators",#N/A,FALSE,"C"}</definedName>
    <definedName name="ab.dr" hidden="1">{"Main Economic Indicators",#N/A,FALSE,"C"}</definedName>
    <definedName name="ACNTNO">#REF!</definedName>
    <definedName name="ACwvu.Print." hidden="1">[12]Med!#REF!</definedName>
    <definedName name="addedAmount1">#REF!</definedName>
    <definedName name="AddedAmount2">#REF!</definedName>
    <definedName name="adfaaf">#REF!</definedName>
    <definedName name="adssdd" hidden="1">{"Main Economic Indicators",#N/A,FALSE,"C"}</definedName>
    <definedName name="ADVS">#REF!</definedName>
    <definedName name="ag" hidden="1">{"Main Economic Indicators",#N/A,FALSE,"C"}</definedName>
    <definedName name="aimag76">#REF!</definedName>
    <definedName name="AM_StaffReport" hidden="1">[13]Exports!#REF!</definedName>
    <definedName name="angilal">#REF!</definedName>
    <definedName name="anscount" hidden="1">1</definedName>
    <definedName name="AS2ReportLS" hidden="1">1</definedName>
    <definedName name="asdfasdfasdf" hidden="1">'[1]2'!#REF!</definedName>
    <definedName name="b" localSheetId="17">#REF!</definedName>
    <definedName name="b">#REF!</definedName>
    <definedName name="bbbbbbg" hidden="1">{"Main Economic Indicators",#N/A,FALSE,"C"}</definedName>
    <definedName name="Beg_Bal">#REF!</definedName>
    <definedName name="BG_Mod" hidden="1">6</definedName>
    <definedName name="BISRatio">#REF!</definedName>
    <definedName name="BLPH14" hidden="1">[14]Raw_1!#REF!</definedName>
    <definedName name="bodogd1">#REF!</definedName>
    <definedName name="bodogd10">#REF!</definedName>
    <definedName name="bodogd11">#REF!</definedName>
    <definedName name="bodogd12">#REF!</definedName>
    <definedName name="bodogd2">#REF!</definedName>
    <definedName name="bodogd4">#REF!</definedName>
    <definedName name="bodogd5">#REF!</definedName>
    <definedName name="bodogd6">#REF!</definedName>
    <definedName name="bodogd7">#REF!</definedName>
    <definedName name="bodogd8">#REF!</definedName>
    <definedName name="bodogd9">#REF!</definedName>
    <definedName name="Budget_remAmount">#REF!</definedName>
    <definedName name="budget2015">#REF!</definedName>
    <definedName name="budget2015_todotgol">#REF!</definedName>
    <definedName name="Budget2016">#REF!</definedName>
    <definedName name="cashplan" hidden="1">{"Main Economic Indicators",#N/A,FALSE,"C"}</definedName>
    <definedName name="CategoryMain">#REF!</definedName>
    <definedName name="chart" hidden="1">'[1]2'!#REF!</definedName>
    <definedName name="chart1" hidden="1">'[1]2'!#REF!</definedName>
    <definedName name="check19" localSheetId="18">'HM-09-01'!#REF!</definedName>
    <definedName name="check19">#REF!</definedName>
    <definedName name="check20" localSheetId="18">'HM-09-01'!#REF!</definedName>
    <definedName name="check20">#REF!</definedName>
    <definedName name="checka19">#REF!</definedName>
    <definedName name="checka20">#REF!</definedName>
    <definedName name="checkaT">#REF!</definedName>
    <definedName name="checkT" localSheetId="18">'HM-09-01'!#REF!</definedName>
    <definedName name="checkT">#REF!</definedName>
    <definedName name="code">#REF!</definedName>
    <definedName name="Composition" hidden="1">{#N/A,#N/A,FALSE,"Ind. Selecc.";#N/A,#N/A,FALSE,"Nec Fin Ext";#N/A,#N/A,FALSE,"Tab-3";#N/A,#N/A,FALSE,"Tab-4";#N/A,#N/A,FALSE,"Tab-5";#N/A,#N/A,FALSE,"Tab-6";#N/A,#N/A,FALSE,"Tab-7";#N/A,#N/A,FALSE,"Tab-8";#N/A,#N/A,FALSE,"Tab-9";#N/A,#N/A,FALSE,"Tab-10";#N/A,#N/A,FALSE,"Tab-11";#N/A,#N/A,FALSE,"IVA";#N/A,#N/A,FALSE,"Tab-13";#N/A,#N/A,FALSE,"Tab-14";#N/A,#N/A,FALSE,"Tab-15"}</definedName>
    <definedName name="contents2" hidden="1">[15]MSRV!#REF!</definedName>
    <definedName name="Contract_amount">#REF!</definedName>
    <definedName name="Contract_remAmount">#REF!</definedName>
    <definedName name="copy" hidden="1">{"Main Economic Indicators",#N/A,FALSE,"C"}</definedName>
    <definedName name="creditor">#REF!</definedName>
    <definedName name="creditors" localSheetId="18">'HM-09-01'!$D$7:$D$7</definedName>
    <definedName name="creditors">#REF!</definedName>
    <definedName name="creditorss" localSheetId="18">'HM-09-01'!$D$7:$D$7</definedName>
    <definedName name="creditorss">#REF!</definedName>
    <definedName name="creditrs">#REF!</definedName>
    <definedName name="CRES" hidden="1">{"Main Economic Indicators",#N/A,FALSE,"C"}</definedName>
    <definedName name="CRETERYA">#REF!</definedName>
    <definedName name="_xlnm.Criteria">#REF!</definedName>
    <definedName name="csjsj" hidden="1">{"Main Economic Indicators",#N/A,FALSE,"C"}</definedName>
    <definedName name="Cum_Int">#REF!</definedName>
    <definedName name="CURRENCY">#REF!</definedName>
    <definedName name="currToday">#REF!</definedName>
    <definedName name="Cwvu.a." hidden="1">[16]BOP!$A$36:$IV$36,[16]BOP!$A$44:$IV$44,[16]BOP!$A$59:$IV$59,[16]BOP!#REF!,[16]BOP!#REF!,[16]BOP!$A$81:$IV$88</definedName>
    <definedName name="Cwvu.bop." hidden="1">[16]BOP!$A$36:$IV$36,[16]BOP!$A$44:$IV$44,[16]BOP!$A$59:$IV$59,[16]BOP!#REF!,[16]BOP!#REF!,[16]BOP!$A$81:$IV$88</definedName>
    <definedName name="Cwvu.bop.sr." hidden="1">[16]BOP!$A$36:$IV$36,[16]BOP!$A$44:$IV$44,[16]BOP!$A$59:$IV$59,[16]BOP!#REF!,[16]BOP!#REF!,[16]BOP!$A$81:$IV$88</definedName>
    <definedName name="Cwvu.bopsdr.sr." hidden="1">[16]BOP!$A$36:$IV$36,[16]BOP!$A$44:$IV$44,[16]BOP!$A$59:$IV$59,[16]BOP!#REF!,[16]BOP!#REF!,[16]BOP!$A$81:$IV$88</definedName>
    <definedName name="Cwvu.cotton." hidden="1">[16]BOP!$A$36:$IV$36,[16]BOP!$A$44:$IV$44,[16]BOP!$A$59:$IV$59,[16]BOP!#REF!,[16]BOP!#REF!,[16]BOP!$A$79:$IV$79,[16]BOP!$A$81:$IV$88,[16]BOP!#REF!</definedName>
    <definedName name="Cwvu.cottonall." hidden="1">[16]BOP!$A$36:$IV$36,[16]BOP!$A$44:$IV$44,[16]BOP!$A$59:$IV$59,[16]BOP!#REF!,[16]BOP!#REF!,[16]BOP!$A$79:$IV$79,[16]BOP!$A$81:$IV$88</definedName>
    <definedName name="Cwvu.exportdetails." hidden="1">[16]BOP!$A$36:$IV$36,[16]BOP!$A$44:$IV$44,[16]BOP!$A$59:$IV$59,[16]BOP!#REF!,[16]BOP!#REF!,[16]BOP!$A$79:$IV$79,[16]BOP!#REF!</definedName>
    <definedName name="Cwvu.exports." hidden="1">[16]BOP!$A$36:$IV$36,[16]BOP!$A$44:$IV$44,[16]BOP!$A$59:$IV$59,[16]BOP!#REF!,[16]BOP!#REF!,[16]BOP!$A$79:$IV$79,[16]BOP!$A$81:$IV$88,[16]BOP!#REF!</definedName>
    <definedName name="Cwvu.gold." hidden="1">[16]BOP!$A$36:$IV$36,[16]BOP!$A$44:$IV$44,[16]BOP!$A$59:$IV$59,[16]BOP!#REF!,[16]BOP!#REF!,[16]BOP!$A$79:$IV$79,[16]BOP!$A$81:$IV$88,[16]BOP!#REF!</definedName>
    <definedName name="Cwvu.goldall." hidden="1">[16]BOP!$A$36:$IV$36,[16]BOP!$A$44:$IV$44,[16]BOP!$A$59:$IV$59,[16]BOP!#REF!,[16]BOP!#REF!,[16]BOP!$A$79:$IV$79,[16]BOP!$A$81:$IV$88,[16]BOP!#REF!</definedName>
    <definedName name="Cwvu.IMPORT." hidden="1">#REF!</definedName>
    <definedName name="Cwvu.imports." hidden="1">[16]BOP!$A$36:$IV$36,[16]BOP!$A$44:$IV$44,[16]BOP!$A$59:$IV$59,[16]BOP!#REF!,[16]BOP!#REF!,[16]BOP!$A$79:$IV$79,[16]BOP!$A$81:$IV$88,[16]BOP!#REF!,[16]BOP!#REF!</definedName>
    <definedName name="Cwvu.importsall." hidden="1">[16]BOP!$A$36:$IV$36,[16]BOP!$A$44:$IV$44,[16]BOP!$A$59:$IV$59,[16]BOP!#REF!,[16]BOP!#REF!,[16]BOP!$A$79:$IV$79,[16]BOP!$A$81:$IV$88,[16]BOP!#REF!,[16]BOP!#REF!</definedName>
    <definedName name="Cwvu.Print." hidden="1">[17]Indic!$A$109:$IV$109,[17]Indic!$A$196:$IV$197,[17]Indic!$A$208:$IV$209,[17]Indic!$A$217:$IV$218</definedName>
    <definedName name="Cwvu.tot." hidden="1">[16]BOP!$A$36:$IV$36,[16]BOP!$A$44:$IV$44,[16]BOP!$A$59:$IV$59,[16]BOP!#REF!,[16]BOP!#REF!,[16]BOP!$A$79:$IV$79</definedName>
    <definedName name="dada" hidden="1">#REF!</definedName>
    <definedName name="Data">#REF!</definedName>
    <definedName name="data19" localSheetId="18">'HM-09-01'!#REF!</definedName>
    <definedName name="data19">#REF!</definedName>
    <definedName name="data20" localSheetId="18">'HM-09-01'!#REF!</definedName>
    <definedName name="data20">#REF!</definedName>
    <definedName name="dataa19">#REF!</definedName>
    <definedName name="dataa20">#REF!</definedName>
    <definedName name="_xlnm.Database">#REF!</definedName>
    <definedName name="dataBudget" localSheetId="18">'HM-09-01'!#REF!</definedName>
    <definedName name="dataBudget">#REF!</definedName>
    <definedName name="datas20" localSheetId="18">'HM-09-01'!#REF!</definedName>
    <definedName name="datas20">#REF!</definedName>
    <definedName name="datas201" localSheetId="18">'HM-09-01'!#REF!</definedName>
    <definedName name="datas201">#REF!</definedName>
    <definedName name="date">#REF!</definedName>
    <definedName name="Date_finish">#REF!</definedName>
    <definedName name="date_start">#REF!</definedName>
    <definedName name="date1">#REF!</definedName>
    <definedName name="date10">#REF!</definedName>
    <definedName name="date11">#REF!</definedName>
    <definedName name="date12">#REF!</definedName>
    <definedName name="date2">#REF!</definedName>
    <definedName name="date4">#REF!</definedName>
    <definedName name="date5">#REF!</definedName>
    <definedName name="date6">#REF!</definedName>
    <definedName name="date7">#REF!</definedName>
    <definedName name="date8">#REF!</definedName>
    <definedName name="date9">#REF!</definedName>
    <definedName name="day">#REF!</definedName>
    <definedName name="dddddddd" hidden="1">{"Main Economic Indicators",#N/A,FALSE,"C"}</definedName>
    <definedName name="ddddddr" hidden="1">{"Main Economic Indicators",#N/A,FALSE,"C"}</definedName>
    <definedName name="dddf" hidden="1">{"Main Economic Indicators",#N/A,FALSE,"C"}</definedName>
    <definedName name="dddg" hidden="1">{"Main Economic Indicators",#N/A,FALSE,"C"}</definedName>
    <definedName name="ddfghg" hidden="1">{"Main Economic Indicators",#N/A,FALSE,"C"}</definedName>
    <definedName name="dfghg3" hidden="1">{"Main Economic Indicators",#N/A,FALSE,"C"}</definedName>
    <definedName name="dis_2015">#REF!</definedName>
    <definedName name="Dis_PreviousYear">#REF!</definedName>
    <definedName name="dis_preyear2">#REF!</definedName>
    <definedName name="Dis2016.">#REF!</definedName>
    <definedName name="disnot2015">#REF!</definedName>
    <definedName name="DOD_MNT_IMFmeth">#REF!</definedName>
    <definedName name="DOD_USD_IMFmeth">#REF!</definedName>
    <definedName name="DSB_MNT_Accmeth">#REF!</definedName>
    <definedName name="DSB_USD_AccMeth">#REF!</definedName>
    <definedName name="E_P4">#N/A</definedName>
    <definedName name="E_P5">#N/A</definedName>
    <definedName name="E_P6">#N/A</definedName>
    <definedName name="E_P7">#N/A</definedName>
    <definedName name="eco_class">#REF!</definedName>
    <definedName name="eco_sector_gov">#REF!</definedName>
    <definedName name="eee.rvbn" hidden="1">{"Main Economic Indicators",#N/A,FALSE,"C"}</definedName>
    <definedName name="eeet" hidden="1">{"Main Economic Indicators",#N/A,FALSE,"C"}</definedName>
    <definedName name="eh_uusver">#REF!</definedName>
    <definedName name="EMAS_bonus_actual">#REF!</definedName>
    <definedName name="EMAS_bonus_budget">#REF!</definedName>
    <definedName name="EMAS_bonus_forecast">#REF!</definedName>
    <definedName name="EMAS_bonus_plan">#REF!</definedName>
    <definedName name="EMAS_contingencies_actual">#REF!</definedName>
    <definedName name="EMAS_contingencies_budget">#REF!</definedName>
    <definedName name="EMAS_contingencies_forecast">#REF!</definedName>
    <definedName name="EMAS_contingencies_plan">#REF!</definedName>
    <definedName name="EMAS_documentation_actual">#REF!</definedName>
    <definedName name="EMAS_documentation_budget">#REF!</definedName>
    <definedName name="EMAS_documentation_forecast">#REF!</definedName>
    <definedName name="EMAS_documentation_plan">#REF!</definedName>
    <definedName name="EMAS_engineering_actual">#REF!</definedName>
    <definedName name="EMAS_engineering_budget">#REF!</definedName>
    <definedName name="EMAS_engineering_forecast">#REF!</definedName>
    <definedName name="EMAS_engineering_plan">#REF!</definedName>
    <definedName name="EMAS_infrastructure_actual">#REF!</definedName>
    <definedName name="EMAS_infrastructure_budget">#REF!</definedName>
    <definedName name="EMAS_infrastructure_forecast">#REF!</definedName>
    <definedName name="EMAS_infrastructure_plan">#REF!</definedName>
    <definedName name="EMAS_interest_actual">#REF!</definedName>
    <definedName name="EMAS_interest_budget">#REF!</definedName>
    <definedName name="EMAS_interest_forecast">#REF!</definedName>
    <definedName name="EMAS_interest_plan">#REF!</definedName>
    <definedName name="EMAS_maintenance_actual">#REF!</definedName>
    <definedName name="EMAS_maintenance_budget">#REF!</definedName>
    <definedName name="EMAS_maintenance_forecast">#REF!</definedName>
    <definedName name="EMAS_maintenance_plan">#REF!</definedName>
    <definedName name="EMAS_manpower_actual">#REF!</definedName>
    <definedName name="EMAS_manpower_budget">#REF!</definedName>
    <definedName name="EMAS_manpower_forecast">#REF!</definedName>
    <definedName name="EMAS_manpower_plan">#REF!</definedName>
    <definedName name="EMAS_techsupport_actual">#REF!</definedName>
    <definedName name="EMAS_techsupport_budget">#REF!</definedName>
    <definedName name="EMAS_techsupport_forecast">#REF!</definedName>
    <definedName name="EMAS_techsupport_plan">#REF!</definedName>
    <definedName name="EMAS_totals">#REF!</definedName>
    <definedName name="EMAS_training_actual">#REF!</definedName>
    <definedName name="EMAS_training_budget">#REF!</definedName>
    <definedName name="EMAS_training_forecast">#REF!</definedName>
    <definedName name="EMAS_training_plan">#REF!</definedName>
    <definedName name="End_Bal">#REF!</definedName>
    <definedName name="er" hidden="1">{"Main Economic Indicators",#N/A,FALSE,"C"}</definedName>
    <definedName name="erg" hidden="1">{"Main Economic Indicators",#N/A,FALSE,"C"}</definedName>
    <definedName name="ergf" hidden="1">{"Main Economic Indicators",#N/A,FALSE,"C"}</definedName>
    <definedName name="ergferes1" hidden="1">{"Main Economic Indicators",#N/A,FALSE,"C"}</definedName>
    <definedName name="ergferger" hidden="1">{"Main Economic Indicators",#N/A,FALSE,"C"}</definedName>
    <definedName name="ergferger1" hidden="1">{"Main Economic Indicators",#N/A,FALSE,"C"}</definedName>
    <definedName name="ergferges" hidden="1">{"Main Economic Indicators",#N/A,FALSE,"C"}</definedName>
    <definedName name="erwt" hidden="1">{"Main Economic Indicators",#N/A,FALSE,"C"}</definedName>
    <definedName name="ewrwqrwqrqw">#REF!</definedName>
    <definedName name="exchangerate">#REF!</definedName>
    <definedName name="Extra_Pay">#REF!</definedName>
    <definedName name="f" hidden="1">{"Main Economic Indicators",#N/A,FALSE,"C"}</definedName>
    <definedName name="fabien" hidden="1">{"Main Economic Indicators",#N/A,FALSE,"C"}</definedName>
    <definedName name="fffffft" hidden="1">{"Main Economic Indicators",#N/A,FALSE,"C"}</definedName>
    <definedName name="FilterDatabase2" localSheetId="18" hidden="1">#REF!</definedName>
    <definedName name="FilterDatabase2" hidden="1">#REF!</definedName>
    <definedName name="Full_Print">#REF!</definedName>
    <definedName name="fund3">#REF!</definedName>
    <definedName name="gov_project">#REF!</definedName>
    <definedName name="GovRes_amount">#REF!</definedName>
    <definedName name="GovRes_remAmount">#REF!</definedName>
    <definedName name="graph" hidden="1">'[1]2'!#REF!</definedName>
    <definedName name="gui">#REF!</definedName>
    <definedName name="Guitsetgel">#REF!</definedName>
    <definedName name="Header_Row" localSheetId="18">ROW(#REF!)</definedName>
    <definedName name="Header_Row">ROW(#REF!)</definedName>
    <definedName name="HO">#REF!</definedName>
    <definedName name="î220" localSheetId="16">#REF!</definedName>
    <definedName name="î220" localSheetId="17">#REF!</definedName>
    <definedName name="î220">#REF!</definedName>
    <definedName name="indic.french" hidden="1">{"Main Economic Indicators",#N/A,FALSE,"C"}</definedName>
    <definedName name="indic.french1" hidden="1">{"Main Economic Indicators",#N/A,FALSE,"C"}</definedName>
    <definedName name="Int">#REF!</definedName>
    <definedName name="inter3" hidden="1">{"Main Economic Indicators",#N/A,FALSE,"C"}</definedName>
    <definedName name="Interest_Rate">#REF!</definedName>
    <definedName name="interrelations3" hidden="1">{"Main Economic Indicators",#N/A,FALSE,"C"}</definedName>
    <definedName name="intpay1">#REF!</definedName>
    <definedName name="intpay10">#REF!</definedName>
    <definedName name="intpay11">#REF!</definedName>
    <definedName name="intpay12">#REF!</definedName>
    <definedName name="intpay13">#REF!</definedName>
    <definedName name="intpay14">#REF!</definedName>
    <definedName name="intpay15">#REF!</definedName>
    <definedName name="intpay16">#REF!</definedName>
    <definedName name="intpay17">#REF!</definedName>
    <definedName name="intpay18">#REF!</definedName>
    <definedName name="intpay19">#REF!</definedName>
    <definedName name="intpay2">#REF!</definedName>
    <definedName name="intpay20">#REF!</definedName>
    <definedName name="intpay21">#REF!</definedName>
    <definedName name="intpay22">#REF!</definedName>
    <definedName name="intpay23">#REF!</definedName>
    <definedName name="intpay24">#REF!</definedName>
    <definedName name="intpay25">#REF!</definedName>
    <definedName name="intpay26">#REF!</definedName>
    <definedName name="intpay27">#REF!</definedName>
    <definedName name="intpay28">#REF!</definedName>
    <definedName name="intpay29">#REF!</definedName>
    <definedName name="intpay3">#REF!</definedName>
    <definedName name="intpay30">#REF!</definedName>
    <definedName name="intpay31">#REF!</definedName>
    <definedName name="intpay4">#REF!</definedName>
    <definedName name="intpay5">#REF!</definedName>
    <definedName name="intpay6">#REF!</definedName>
    <definedName name="intpay7">#REF!</definedName>
    <definedName name="intpay8">#REF!</definedName>
    <definedName name="intpay9">#REF!</definedName>
    <definedName name="Investment">#REF!</definedName>
    <definedName name="IPMT_MNT_ACCmeth">#REF!</definedName>
    <definedName name="IPMT_USD_ACCmeth">#REF!</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40079.5922222222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jgnfgjhnl">#REF!</definedName>
    <definedName name="kama" hidden="1">{"Main Economic Indicators",#N/A,FALSE,"C"}</definedName>
    <definedName name="kol" hidden="1">#REF!</definedName>
    <definedName name="kossi" hidden="1">'[9]Dep fonct'!#REF!</definedName>
    <definedName name="L_PY_End">#REF!</definedName>
    <definedName name="L_RJE_Tot">#REF!</definedName>
    <definedName name="lang">#REF!</definedName>
    <definedName name="language">#REF!</definedName>
    <definedName name="Last_Row" localSheetId="18">IF('HM-09-01'!Values_Entered,'HM-09-01'!Header_Row+'HM-09-01'!Number_of_Payments,'HM-09-01'!Header_Row)</definedName>
    <definedName name="Last_Row">IF(Values_Entered,Header_Row+Number_of_Payments,Header_Row)</definedName>
    <definedName name="Loan_Amount">#REF!</definedName>
    <definedName name="Loan_Start">#REF!</definedName>
    <definedName name="Loan_Years">#REF!</definedName>
    <definedName name="MD377582EP">#REF!</definedName>
    <definedName name="ME200656R">#REF!</definedName>
    <definedName name="ME201853R">#REF!</definedName>
    <definedName name="ME202159EP">#REF!</definedName>
    <definedName name="Month">#REF!</definedName>
    <definedName name="N386.15.162">#REF!</definedName>
    <definedName name="N3A1.15.116">#REF!</definedName>
    <definedName name="N3YA.10.427">#REF!</definedName>
    <definedName name="nhgnnfg" hidden="1">{"Main Economic Indicators",#N/A,FALSE,"C"}</definedName>
    <definedName name="nnga" hidden="1">#REF!</definedName>
    <definedName name="nnn" hidden="1">{"Main Economic Indicators",#N/A,FALSE,"C"}</definedName>
    <definedName name="Num_Pmt_Per_Year">#REF!</definedName>
    <definedName name="Number_of_Payments" localSheetId="18">MATCH(0.01,#REF!,-1)+1</definedName>
    <definedName name="Number_of_Payments">MATCH(0.01,End_Bal,-1)+1</definedName>
    <definedName name="ogno1">#REF!</definedName>
    <definedName name="ogno10">#REF!</definedName>
    <definedName name="ogno11">#REF!</definedName>
    <definedName name="ogno12">#REF!</definedName>
    <definedName name="ogno13">#REF!</definedName>
    <definedName name="ogno14">#REF!</definedName>
    <definedName name="ogno15">#REF!</definedName>
    <definedName name="ogno16">#REF!</definedName>
    <definedName name="ogno17">#REF!</definedName>
    <definedName name="ogno18">#REF!</definedName>
    <definedName name="ogno19">#REF!</definedName>
    <definedName name="ogno2">#REF!</definedName>
    <definedName name="ogno20">#REF!</definedName>
    <definedName name="ogno21">#REF!</definedName>
    <definedName name="ogno22">#REF!</definedName>
    <definedName name="ogno23">#REF!</definedName>
    <definedName name="ogno24">#REF!</definedName>
    <definedName name="ogno25">#REF!</definedName>
    <definedName name="ogno26">#REF!</definedName>
    <definedName name="ogno27">#REF!</definedName>
    <definedName name="ogno28">#REF!</definedName>
    <definedName name="ogno29">#REF!</definedName>
    <definedName name="ogno3">#REF!</definedName>
    <definedName name="ogno30">#REF!</definedName>
    <definedName name="ogno31">#REF!</definedName>
    <definedName name="ogno4">#REF!</definedName>
    <definedName name="ogno5">#REF!</definedName>
    <definedName name="ogno6">#REF!</definedName>
    <definedName name="ogno7">#REF!</definedName>
    <definedName name="ogno8">#REF!</definedName>
    <definedName name="ogno9">#REF!</definedName>
    <definedName name="Outstanding2">#REF!</definedName>
    <definedName name="Pal_Workbook_GUID" hidden="1">"HH8XQZVYZ8ZAS88KPWSCGK5P"</definedName>
    <definedName name="PARPA_Investimento" hidden="1">{#N/A,#N/A,FALSE,"Ind. Selecc.";#N/A,#N/A,FALSE,"Nec Fin Ext";#N/A,#N/A,FALSE,"Tab-3";#N/A,#N/A,FALSE,"Tab-4";#N/A,#N/A,FALSE,"Tab-5";#N/A,#N/A,FALSE,"Tab-6";#N/A,#N/A,FALSE,"Tab-7";#N/A,#N/A,FALSE,"Tab-8";#N/A,#N/A,FALSE,"Tab-9";#N/A,#N/A,FALSE,"Tab-10";#N/A,#N/A,FALSE,"Tab-11";#N/A,#N/A,FALSE,"IVA";#N/A,#N/A,FALSE,"Tab-13";#N/A,#N/A,FALSE,"Tab-14";#N/A,#N/A,FALSE,"Tab-15"}</definedName>
    <definedName name="pastdue">#REF!</definedName>
    <definedName name="Pay_Date">#REF!</definedName>
    <definedName name="Pay_Num">#REF!</definedName>
    <definedName name="Payment_Date" localSheetId="18">DATE(YEAR(#REF!),MONTH(#REF!)+Payment_Number,DAY(#REF!))</definedName>
    <definedName name="Payment_Date">DATE(YEAR(Loan_Start),MONTH(Loan_Start)+Payment_Number,DAY(Loan_Start))</definedName>
    <definedName name="Payment_Date_2">DATE(YEAR(#REF!),MONTH(#REF!)+Payment_Number,DAY(#REF!))</definedName>
    <definedName name="Payment_type">#REF!</definedName>
    <definedName name="pol" hidden="1">[18]A!#REF!</definedName>
    <definedName name="popl" hidden="1">#REF!</definedName>
    <definedName name="PPMT_MNT_ACCmeth">#REF!</definedName>
    <definedName name="PPMT_USD_ACCmeth">#REF!</definedName>
    <definedName name="Princ">#REF!</definedName>
    <definedName name="_xlnm.Print_Area" localSheetId="18">'HM-09-01'!$B$2:$AT$7</definedName>
    <definedName name="_xlnm.Print_Area" localSheetId="3">'НМ-01'!$B$2:$O$26</definedName>
    <definedName name="_xlnm.Print_Area" localSheetId="4">'НМ-02'!$B$1:$S$71</definedName>
    <definedName name="_xlnm.Print_Area" localSheetId="5">'НМ-03'!$B$1:$P$38</definedName>
    <definedName name="_xlnm.Print_Area" localSheetId="6">'НМ-04'!$B$1:$I$88</definedName>
    <definedName name="_xlnm.Print_Area" localSheetId="9">'НМ-06а (ОН)'!$B$2:$K$12</definedName>
    <definedName name="_xlnm.Print_Area" localSheetId="17">'НМ-09'!$B$2:$P$101</definedName>
    <definedName name="_xlnm.Print_Area" localSheetId="1">'ТМ-01'!$A$3:$M$64</definedName>
    <definedName name="_xlnm.Print_Area">#REF!</definedName>
    <definedName name="Print_Area_Reset" localSheetId="18">OFFSET(#REF!,0,0,'HM-09-01'!Last_Row)</definedName>
    <definedName name="Print_Area_Reset">OFFSET(Full_Print,0,0,Last_Row)</definedName>
    <definedName name="_xlnm.Print_Titles" localSheetId="18">'HM-09-01'!$5:$5</definedName>
    <definedName name="_xlnm.Print_Titles">#REF!</definedName>
    <definedName name="Print_Titles2">#REF!</definedName>
    <definedName name="PROJA" hidden="1">{"Main Economic Indicators",#N/A,FALSE,"C"}</definedName>
    <definedName name="ProjectName">#REF!</definedName>
    <definedName name="ProjectType">#REF!</definedName>
    <definedName name="prolinks_03720bf0756a41e3913f79a4c4ffa8d4" hidden="1">[19]Charts!#REF!</definedName>
    <definedName name="prolinks_057bed2bf67e410ca8730deb16c632a3" hidden="1">[19]Charts!#REF!</definedName>
    <definedName name="prolinks_5abdb17497b443db95dd5e03647391ce" hidden="1">[19]Charts!#REF!</definedName>
    <definedName name="prolinks_6338ee6afa6c487c8e675181f2062564" hidden="1">[19]Charts!#REF!</definedName>
    <definedName name="prolinks_65f6e0a7d8aa440a8c83c49d4c5ec1a6" hidden="1">[19]Charts!#REF!</definedName>
    <definedName name="prolinks_6fff2fb1349d4d1c94c12e09b267f047" hidden="1">[19]Charts!#REF!</definedName>
    <definedName name="prolinks_c63d39aef2eb4e02bc366b9f7cfd3aa1" hidden="1">[19]Charts!#REF!</definedName>
    <definedName name="prolinks_e6892810234c4e7487535ce4dd5cf7b4" hidden="1">[19]Charts!#REF!</definedName>
    <definedName name="prolinks_f1138d21b75b4dafb44403b1686f149c" hidden="1">[19]Charts!#REF!</definedName>
    <definedName name="prolinks_fa9bd941b2d0437c94fff0646806f021" hidden="1">[19]Charts!#REF!</definedName>
    <definedName name="prolinks_faa791bb887e409aa84a27ac52ae3cc5" hidden="1">[19]Charts!#REF!</definedName>
    <definedName name="Public" hidden="1">{#N/A,#N/A,FALSE,"Ind. Selecc.";#N/A,#N/A,FALSE,"Nec Fin Ext";#N/A,#N/A,FALSE,"Tab-3";#N/A,#N/A,FALSE,"Tab-4";#N/A,#N/A,FALSE,"Tab-5";#N/A,#N/A,FALSE,"Tab-6";#N/A,#N/A,FALSE,"Tab-7";#N/A,#N/A,FALSE,"Tab-8";#N/A,#N/A,FALSE,"Tab-9";#N/A,#N/A,FALSE,"Tab-10";#N/A,#N/A,FALSE,"Tab-11";#N/A,#N/A,FALSE,"IVA";#N/A,#N/A,FALSE,"Tab-13";#N/A,#N/A,FALSE,"Tab-14";#N/A,#N/A,FALSE,"Tab-15"}</definedName>
    <definedName name="Quarter">#REF!</definedName>
    <definedName name="REALSUM" hidden="1">{"Main Economic Indicators",#N/A,FALSE,"C"}</definedName>
    <definedName name="_xlnm.Recorder">#REF!</definedName>
    <definedName name="ree" hidden="1">{"Main Economic Indicators",#N/A,FALSE,"C"}</definedName>
    <definedName name="Ref_13">#REF!</definedName>
    <definedName name="Ref_2">#REF!</definedName>
    <definedName name="Ref_3">#REF!</definedName>
    <definedName name="Ref_4">#REF!</definedName>
    <definedName name="Ref_5">#REF!</definedName>
    <definedName name="Ref_6">#REF!</definedName>
    <definedName name="Ref_7">#REF!</definedName>
    <definedName name="Ref_8">#REF!</definedName>
    <definedName name="Ref_9">#REF!,#REF!</definedName>
    <definedName name="residual" localSheetId="18">'HM-09-01'!#REF!</definedName>
    <definedName name="residual">#REF!</definedName>
    <definedName name="rettttrr" hidden="1">{"Main Economic Indicators",#N/A,FALSE,"C"}</definedName>
    <definedName name="RFJ5.14.293">#REF!</definedName>
    <definedName name="rfr" hidden="1">{"Main Economic Indicators",#N/A,FALSE,"C"}</definedName>
    <definedName name="rg" hidden="1">{"Main Economic Indicators",#N/A,FALSE,"C"}</definedName>
    <definedName name="RiskAfterRecalcMacro" hidden="1">"DiscountRate"</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ownum">#REF!</definedName>
    <definedName name="rtr" hidden="1">{"Main Economic Indicators",#N/A,FALSE,"C"}</definedName>
    <definedName name="rtre" hidden="1">{"Main Economic Indicators",#N/A,FALSE,"C"}</definedName>
    <definedName name="Rwvu.Export." hidden="1">#REF!,#REF!</definedName>
    <definedName name="Rwvu.IMPORT." hidden="1">#REF!</definedName>
    <definedName name="Rwvu.Print." hidden="1">#N/A</definedName>
    <definedName name="s">#REF!</definedName>
    <definedName name="saaaaaaaa" hidden="1">{"Main Economic Indicators",#N/A,FALSE,"C"}</definedName>
    <definedName name="sc_curr_huutulult">#REF!</definedName>
    <definedName name="sc_olgolt2">#REF!</definedName>
    <definedName name="Sched_Pay">#REF!</definedName>
    <definedName name="Scheduled_Extra_Payments">#REF!</definedName>
    <definedName name="Scheduled_Interest_Rate">#REF!</definedName>
    <definedName name="Scheduled_Monthly_Payment">#REF!</definedName>
    <definedName name="sddffd" hidden="1">{"Main Economic Indicators",#N/A,FALSE,"C"}</definedName>
    <definedName name="sdf" hidden="1">{"Main Economic Indicators",#N/A,FALSE,"C"}</definedName>
    <definedName name="sds.dr" hidden="1">{"Main Economic Indicators",#N/A,FALSE,"C"}</definedName>
    <definedName name="sdsa">#REF!</definedName>
    <definedName name="SEM1.15.165">#REF!</definedName>
    <definedName name="sencount" hidden="1">2</definedName>
    <definedName name="Slicer_00___Салбар__Дэд_Төрөл1" hidden="1">#N/A</definedName>
    <definedName name="Slicer_00___Салбар__Төрөл" hidden="1">#N/A</definedName>
    <definedName name="ss">#REF!</definedName>
    <definedName name="status">#REF!</definedName>
    <definedName name="Swvu.Print." hidden="1">[12]Med!#REF!</definedName>
    <definedName name="t" hidden="1">{"Main Economic Indicators",#N/A,FALSE,"C"}</definedName>
    <definedName name="tenou" hidden="1">'[9]Dep fonct'!#REF!</definedName>
    <definedName name="test2" hidden="1">{"Main Economic Indicators",#N/A,FALSE,"C"}</definedName>
    <definedName name="test3" hidden="1">{"Main Economic Indicators",#N/A,FALSE,"C"}</definedName>
    <definedName name="TEZ" localSheetId="18">'HM-09-01'!$E$7:$E$7</definedName>
    <definedName name="TEZ">#REF!</definedName>
    <definedName name="TEZA">#REF!</definedName>
    <definedName name="TF20.10.902">#REF!</definedName>
    <definedName name="TF20.13.J15">#REF!</definedName>
    <definedName name="TF20.14.342">#REF!</definedName>
    <definedName name="TF20.14.702">#REF!</definedName>
    <definedName name="TF20.15.116">#REF!</definedName>
    <definedName name="TF20.15.165">#REF!</definedName>
    <definedName name="TF60.10.513A">#REF!</definedName>
    <definedName name="TF60.10.552R">#REF!</definedName>
    <definedName name="think1">#REF!</definedName>
    <definedName name="think10">#REF!</definedName>
    <definedName name="think11">#REF!</definedName>
    <definedName name="think12">#REF!</definedName>
    <definedName name="think13">#REF!</definedName>
    <definedName name="think14">#REF!</definedName>
    <definedName name="think15">#REF!</definedName>
    <definedName name="think16">#REF!</definedName>
    <definedName name="think17">#REF!</definedName>
    <definedName name="think18">#REF!</definedName>
    <definedName name="think19">#REF!</definedName>
    <definedName name="think2">#REF!</definedName>
    <definedName name="think20">#REF!</definedName>
    <definedName name="think21">#REF!</definedName>
    <definedName name="think22">#REF!</definedName>
    <definedName name="think23">#REF!</definedName>
    <definedName name="think24">#REF!</definedName>
    <definedName name="think25">#REF!</definedName>
    <definedName name="think26">#REF!</definedName>
    <definedName name="think27">#REF!</definedName>
    <definedName name="think28">#REF!</definedName>
    <definedName name="think29">#REF!</definedName>
    <definedName name="think3">#REF!</definedName>
    <definedName name="think30">#REF!</definedName>
    <definedName name="think31">#REF!</definedName>
    <definedName name="think4">#REF!</definedName>
    <definedName name="think5">#REF!</definedName>
    <definedName name="think6">#REF!</definedName>
    <definedName name="think7">#REF!</definedName>
    <definedName name="think8">#REF!</definedName>
    <definedName name="think9">#REF!</definedName>
    <definedName name="ThisMonth">#REF!</definedName>
    <definedName name="thou">#REF!</definedName>
    <definedName name="Title">#REF!</definedName>
    <definedName name="too">#REF!</definedName>
    <definedName name="tosov">#REF!</definedName>
    <definedName name="Total_Interest">#REF!</definedName>
    <definedName name="Total_Pay">#REF!</definedName>
    <definedName name="TotalDis1" localSheetId="18">#REF!</definedName>
    <definedName name="TotalDis1">#REF!</definedName>
    <definedName name="TotalDis2">#REF!</definedName>
    <definedName name="tr" hidden="1">{"Main Economic Indicators",#N/A,FALSE,"C"}</definedName>
    <definedName name="ts_uld">#REF!</definedName>
    <definedName name="tuluh1">#REF!</definedName>
    <definedName name="tuluh10">#REF!</definedName>
    <definedName name="tuluh11">#REF!</definedName>
    <definedName name="tuluh12">#REF!</definedName>
    <definedName name="tuluh2">#REF!</definedName>
    <definedName name="tuluh4">#REF!</definedName>
    <definedName name="tuluh5">#REF!</definedName>
    <definedName name="tuluh6">#REF!</definedName>
    <definedName name="tuluh7">#REF!</definedName>
    <definedName name="tuluh8">#REF!</definedName>
    <definedName name="tuluh9">#REF!</definedName>
    <definedName name="ty">#REF!</definedName>
    <definedName name="tyi" hidden="1">'[3]Dep fonct'!#REF!</definedName>
    <definedName name="type">#REF!</definedName>
    <definedName name="type_gov">#REF!</definedName>
    <definedName name="undsen1">#REF!</definedName>
    <definedName name="undsen10">#REF!</definedName>
    <definedName name="undsen11">#REF!</definedName>
    <definedName name="undsen12">#REF!</definedName>
    <definedName name="undsen2">#REF!</definedName>
    <definedName name="undsen4">#REF!</definedName>
    <definedName name="undsen5">#REF!</definedName>
    <definedName name="undsen6">#REF!</definedName>
    <definedName name="undsen7">#REF!</definedName>
    <definedName name="undsen8">#REF!</definedName>
    <definedName name="undsen9">#REF!</definedName>
    <definedName name="undtul1">#REF!</definedName>
    <definedName name="undtul10">#REF!</definedName>
    <definedName name="undtul11">#REF!</definedName>
    <definedName name="undtul12">#REF!</definedName>
    <definedName name="undtul13">#REF!</definedName>
    <definedName name="undtul14">#REF!</definedName>
    <definedName name="undtul15">#REF!</definedName>
    <definedName name="undtul16">#REF!</definedName>
    <definedName name="undtul17">#REF!</definedName>
    <definedName name="undtul18">#REF!</definedName>
    <definedName name="undtul19">#REF!</definedName>
    <definedName name="undtul2">#REF!</definedName>
    <definedName name="undtul20">#REF!</definedName>
    <definedName name="undtul21">#REF!</definedName>
    <definedName name="undtul22">#REF!</definedName>
    <definedName name="undtul23">#REF!</definedName>
    <definedName name="undtul24">#REF!</definedName>
    <definedName name="undtul25">#REF!</definedName>
    <definedName name="undtul26">#REF!</definedName>
    <definedName name="undtul27">#REF!</definedName>
    <definedName name="undtul28">#REF!</definedName>
    <definedName name="undtul29">#REF!</definedName>
    <definedName name="undtul3">#REF!</definedName>
    <definedName name="undtul30">#REF!</definedName>
    <definedName name="undtul31">#REF!</definedName>
    <definedName name="undtul4">#REF!</definedName>
    <definedName name="undtul5">#REF!</definedName>
    <definedName name="undtul6">#REF!</definedName>
    <definedName name="undtul7">#REF!</definedName>
    <definedName name="undtul8">#REF!</definedName>
    <definedName name="undtul9">#REF!</definedName>
    <definedName name="usd">#REF!</definedName>
    <definedName name="usdrate">#REF!</definedName>
    <definedName name="users">#REF!</definedName>
    <definedName name="usersIntra">#REF!</definedName>
    <definedName name="usrPeriod">#REF!</definedName>
    <definedName name="usrUnit">#REF!</definedName>
    <definedName name="usrWholeYear">#REF!</definedName>
    <definedName name="usrYear">#REF!</definedName>
    <definedName name="Values_Entered" localSheetId="18">IF(#REF!*#REF!*#REF!*#REF!&gt;0,1,0)</definedName>
    <definedName name="Values_Entered">IF(Loan_Amount*Interest_Rate*Loan_Years*Loan_Start&gt;0,1,0)</definedName>
    <definedName name="wer.main" hidden="1">{"Main Economic Indicators",#N/A,FALSE,"C"}</definedName>
    <definedName name="wqeeer" hidden="1">{"Main Economic Indicators",#N/A,FALSE,"C"}</definedName>
    <definedName name="wr" hidden="1">{"Main Economic Indicators",#N/A,FALSE,"C"}</definedName>
    <definedName name="wrn.INFLATION." hidden="1">{"AFR_ESAF",#N/A,TRUE,"TB2";"AFR_ESAF",#N/A,TRUE,"TB1"}</definedName>
    <definedName name="wrn.Main._.Economic._.Indicators." hidden="1">{"Main Economic Indicators",#N/A,FALSE,"C"}</definedName>
    <definedName name="wrn.Print." hidden="1">{"ExchangeRates",#N/A,TRUE,"Data";"InterestRates",#N/A,TRUE,"Data";"OMOperations",#N/A,TRUE,"Data";"MonetaryBase",#N/A,TRUE,"Data"}</definedName>
    <definedName name="wrn.Print._.Tabelas." hidden="1">{#N/A,#N/A,FALSE,"Ind. Selecc.";#N/A,#N/A,FALSE,"Nec Fin Ext";#N/A,#N/A,FALSE,"Tab-3";#N/A,#N/A,FALSE,"Tab-4";#N/A,#N/A,FALSE,"Tab-5";#N/A,#N/A,FALSE,"Tab-6";#N/A,#N/A,FALSE,"Tab-7";#N/A,#N/A,FALSE,"Tab-8";#N/A,#N/A,FALSE,"Tab-9";#N/A,#N/A,FALSE,"Tab-10";#N/A,#N/A,FALSE,"Tab-11";#N/A,#N/A,FALSE,"IVA";#N/A,#N/A,FALSE,"Tab-13";#N/A,#N/A,FALSE,"Tab-14";#N/A,#N/A,FALSE,"Tab-15"}</definedName>
    <definedName name="wrn.red97." hidden="1">{"red33",#N/A,FALSE,"Sheet1"}</definedName>
    <definedName name="wrn.st1." hidden="1">{"ST1",#N/A,FALSE,"SOURCE"}</definedName>
    <definedName name="wrn.STAFF_REPORT_TABLES." hidden="1">{"SR_tbs",#N/A,FALSE,"MGSSEI";"SR_tbs",#N/A,FALSE,"MGSBOX";"SR_tbs",#N/A,FALSE,"MGSOCIND"}</definedName>
    <definedName name="wrn.Stat._.Annex._.0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 hidden="1">{TRUE,TRUE,-0.5,-14.75,483,261,FALSE,TRUE,TRUE,TRUE,0,3,26,1,270,2,3,4,TRUE,TRUE,3,TRUE,1,TRUE,100,"Swvu.IMPORT.","ACwvu.IMPORT.",#N/A,FALSE,FALSE,0.2,0.3,0.5,0.5,2,"","",FALSE,FALSE,FALSE,FALSE,1,45,#N/A,#N/A,FALSE,FALSE,"Rwvu.IMPORT.","Cwvu.IMPORT.",FALSE,FALSE,TRU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ff" hidden="1">{"Main Economic Indicators",#N/A,FALSE,"C"}</definedName>
    <definedName name="x" hidden="1">[20]Exports!#REF!</definedName>
    <definedName name="xxcccghaaaaaaaaaaaaa" hidden="1">{"Main Economic Indicators",#N/A,FALSE,"C"}</definedName>
    <definedName name="y" hidden="1">{"Main Economic Indicators",#N/A,FALSE,"C"}</definedName>
    <definedName name="Z_00C67BFA_FEDD_11D1_98B3_00C04FC96ABD_.wvu.Rows" hidden="1">[16]BOP!$A$36:$IV$36,[16]BOP!$A$44:$IV$44,[16]BOP!$A$59:$IV$59,[16]BOP!#REF!,[16]BOP!#REF!,[16]BOP!$A$81:$IV$88</definedName>
    <definedName name="Z_00C67BFB_FEDD_11D1_98B3_00C04FC96ABD_.wvu.Rows" hidden="1">[16]BOP!$A$36:$IV$36,[16]BOP!$A$44:$IV$44,[16]BOP!$A$59:$IV$59,[16]BOP!#REF!,[16]BOP!#REF!,[16]BOP!$A$81:$IV$88</definedName>
    <definedName name="Z_00C67BFC_FEDD_11D1_98B3_00C04FC96ABD_.wvu.Rows" hidden="1">[16]BOP!$A$36:$IV$36,[16]BOP!$A$44:$IV$44,[16]BOP!$A$59:$IV$59,[16]BOP!#REF!,[16]BOP!#REF!,[16]BOP!$A$81:$IV$88</definedName>
    <definedName name="Z_00C67BFD_FEDD_11D1_98B3_00C04FC96ABD_.wvu.Rows" hidden="1">[16]BOP!$A$36:$IV$36,[16]BOP!$A$44:$IV$44,[16]BOP!$A$59:$IV$59,[16]BOP!#REF!,[16]BOP!#REF!,[16]BOP!$A$81:$IV$88</definedName>
    <definedName name="Z_00C67BFE_FEDD_11D1_98B3_00C04FC96ABD_.wvu.Rows" hidden="1">[16]BOP!$A$36:$IV$36,[16]BOP!$A$44:$IV$44,[16]BOP!$A$59:$IV$59,[16]BOP!#REF!,[16]BOP!#REF!,[16]BOP!$A$79:$IV$79,[16]BOP!$A$81:$IV$88,[16]BOP!#REF!</definedName>
    <definedName name="Z_00C67BFF_FEDD_11D1_98B3_00C04FC96ABD_.wvu.Rows" hidden="1">[16]BOP!$A$36:$IV$36,[16]BOP!$A$44:$IV$44,[16]BOP!$A$59:$IV$59,[16]BOP!#REF!,[16]BOP!#REF!,[16]BOP!$A$79:$IV$79,[16]BOP!$A$81:$IV$88</definedName>
    <definedName name="Z_00C67C00_FEDD_11D1_98B3_00C04FC96ABD_.wvu.Rows" hidden="1">[16]BOP!$A$36:$IV$36,[16]BOP!$A$44:$IV$44,[16]BOP!$A$59:$IV$59,[16]BOP!#REF!,[16]BOP!#REF!,[16]BOP!$A$79:$IV$79,[16]BOP!#REF!</definedName>
    <definedName name="Z_00C67C01_FEDD_11D1_98B3_00C04FC96ABD_.wvu.Rows" hidden="1">[16]BOP!$A$36:$IV$36,[16]BOP!$A$44:$IV$44,[16]BOP!$A$59:$IV$59,[16]BOP!#REF!,[16]BOP!#REF!,[16]BOP!$A$79:$IV$79,[16]BOP!$A$81:$IV$88,[16]BOP!#REF!</definedName>
    <definedName name="Z_00C67C02_FEDD_11D1_98B3_00C04FC96ABD_.wvu.Rows" hidden="1">[16]BOP!$A$36:$IV$36,[16]BOP!$A$44:$IV$44,[16]BOP!$A$59:$IV$59,[16]BOP!#REF!,[16]BOP!#REF!,[16]BOP!$A$79:$IV$79,[16]BOP!$A$81:$IV$88,[16]BOP!#REF!</definedName>
    <definedName name="Z_00C67C03_FEDD_11D1_98B3_00C04FC96ABD_.wvu.Rows" hidden="1">[16]BOP!$A$36:$IV$36,[16]BOP!$A$44:$IV$44,[16]BOP!$A$59:$IV$59,[16]BOP!#REF!,[16]BOP!#REF!,[16]BOP!$A$79:$IV$79,[16]BOP!$A$81:$IV$88,[16]BOP!#REF!</definedName>
    <definedName name="Z_00C67C05_FEDD_11D1_98B3_00C04FC96ABD_.wvu.Rows" hidden="1">[16]BOP!$A$36:$IV$36,[16]BOP!$A$44:$IV$44,[16]BOP!$A$59:$IV$59,[16]BOP!#REF!,[16]BOP!#REF!,[16]BOP!$A$79:$IV$79,[16]BOP!$A$81:$IV$88,[16]BOP!#REF!,[16]BOP!#REF!</definedName>
    <definedName name="Z_00C67C06_FEDD_11D1_98B3_00C04FC96ABD_.wvu.Rows" hidden="1">[16]BOP!$A$36:$IV$36,[16]BOP!$A$44:$IV$44,[16]BOP!$A$59:$IV$59,[16]BOP!#REF!,[16]BOP!#REF!,[16]BOP!$A$79:$IV$79,[16]BOP!$A$81:$IV$88,[16]BOP!#REF!,[16]BOP!#REF!</definedName>
    <definedName name="Z_00C67C07_FEDD_11D1_98B3_00C04FC96ABD_.wvu.Rows" hidden="1">[16]BOP!$A$36:$IV$36,[16]BOP!$A$44:$IV$44,[16]BOP!$A$59:$IV$59,[16]BOP!#REF!,[16]BOP!#REF!,[16]BOP!$A$79:$IV$79</definedName>
    <definedName name="Z_112039D0_FF0B_11D1_98B3_00C04FC96ABD_.wvu.Rows" hidden="1">[16]BOP!$A$36:$IV$36,[16]BOP!$A$44:$IV$44,[16]BOP!$A$59:$IV$59,[16]BOP!#REF!,[16]BOP!#REF!,[16]BOP!$A$81:$IV$88</definedName>
    <definedName name="Z_112039D1_FF0B_11D1_98B3_00C04FC96ABD_.wvu.Rows" hidden="1">[16]BOP!$A$36:$IV$36,[16]BOP!$A$44:$IV$44,[16]BOP!$A$59:$IV$59,[16]BOP!#REF!,[16]BOP!#REF!,[16]BOP!$A$81:$IV$88</definedName>
    <definedName name="Z_112039D2_FF0B_11D1_98B3_00C04FC96ABD_.wvu.Rows" hidden="1">[16]BOP!$A$36:$IV$36,[16]BOP!$A$44:$IV$44,[16]BOP!$A$59:$IV$59,[16]BOP!#REF!,[16]BOP!#REF!,[16]BOP!$A$81:$IV$88</definedName>
    <definedName name="Z_112039D3_FF0B_11D1_98B3_00C04FC96ABD_.wvu.Rows" hidden="1">[16]BOP!$A$36:$IV$36,[16]BOP!$A$44:$IV$44,[16]BOP!$A$59:$IV$59,[16]BOP!#REF!,[16]BOP!#REF!,[16]BOP!$A$81:$IV$88</definedName>
    <definedName name="Z_112039D4_FF0B_11D1_98B3_00C04FC96ABD_.wvu.Rows" hidden="1">[16]BOP!$A$36:$IV$36,[16]BOP!$A$44:$IV$44,[16]BOP!$A$59:$IV$59,[16]BOP!#REF!,[16]BOP!#REF!,[16]BOP!$A$79:$IV$79,[16]BOP!$A$81:$IV$88,[16]BOP!#REF!</definedName>
    <definedName name="Z_112039D5_FF0B_11D1_98B3_00C04FC96ABD_.wvu.Rows" hidden="1">[16]BOP!$A$36:$IV$36,[16]BOP!$A$44:$IV$44,[16]BOP!$A$59:$IV$59,[16]BOP!#REF!,[16]BOP!#REF!,[16]BOP!$A$79:$IV$79,[16]BOP!$A$81:$IV$88</definedName>
    <definedName name="Z_112039D6_FF0B_11D1_98B3_00C04FC96ABD_.wvu.Rows" hidden="1">[16]BOP!$A$36:$IV$36,[16]BOP!$A$44:$IV$44,[16]BOP!$A$59:$IV$59,[16]BOP!#REF!,[16]BOP!#REF!,[16]BOP!$A$79:$IV$79,[16]BOP!#REF!</definedName>
    <definedName name="Z_112039D7_FF0B_11D1_98B3_00C04FC96ABD_.wvu.Rows" hidden="1">[16]BOP!$A$36:$IV$36,[16]BOP!$A$44:$IV$44,[16]BOP!$A$59:$IV$59,[16]BOP!#REF!,[16]BOP!#REF!,[16]BOP!$A$79:$IV$79,[16]BOP!$A$81:$IV$88,[16]BOP!#REF!</definedName>
    <definedName name="Z_112039D8_FF0B_11D1_98B3_00C04FC96ABD_.wvu.Rows" hidden="1">[16]BOP!$A$36:$IV$36,[16]BOP!$A$44:$IV$44,[16]BOP!$A$59:$IV$59,[16]BOP!#REF!,[16]BOP!#REF!,[16]BOP!$A$79:$IV$79,[16]BOP!$A$81:$IV$88,[16]BOP!#REF!</definedName>
    <definedName name="Z_112039D9_FF0B_11D1_98B3_00C04FC96ABD_.wvu.Rows" hidden="1">[16]BOP!$A$36:$IV$36,[16]BOP!$A$44:$IV$44,[16]BOP!$A$59:$IV$59,[16]BOP!#REF!,[16]BOP!#REF!,[16]BOP!$A$79:$IV$79,[16]BOP!$A$81:$IV$88,[16]BOP!#REF!</definedName>
    <definedName name="Z_112039DB_FF0B_11D1_98B3_00C04FC96ABD_.wvu.Rows" hidden="1">[16]BOP!$A$36:$IV$36,[16]BOP!$A$44:$IV$44,[16]BOP!$A$59:$IV$59,[16]BOP!#REF!,[16]BOP!#REF!,[16]BOP!$A$79:$IV$79,[16]BOP!$A$81:$IV$88,[16]BOP!#REF!,[16]BOP!#REF!</definedName>
    <definedName name="Z_112039DC_FF0B_11D1_98B3_00C04FC96ABD_.wvu.Rows" hidden="1">[16]BOP!$A$36:$IV$36,[16]BOP!$A$44:$IV$44,[16]BOP!$A$59:$IV$59,[16]BOP!#REF!,[16]BOP!#REF!,[16]BOP!$A$79:$IV$79,[16]BOP!$A$81:$IV$88,[16]BOP!#REF!,[16]BOP!#REF!</definedName>
    <definedName name="Z_112039DD_FF0B_11D1_98B3_00C04FC96ABD_.wvu.Rows" hidden="1">[16]BOP!$A$36:$IV$36,[16]BOP!$A$44:$IV$44,[16]BOP!$A$59:$IV$59,[16]BOP!#REF!,[16]BOP!#REF!,[16]BOP!$A$79:$IV$79</definedName>
    <definedName name="Z_112B8339_2081_11D2_BFD2_00A02466506E_.wvu.PrintTitles" hidden="1">[21]SUMMARY!$B$1:$D$65536,[21]SUMMARY!$A$3:$IV$5</definedName>
    <definedName name="Z_112B833B_2081_11D2_BFD2_00A02466506E_.wvu.PrintTitles" hidden="1">[21]SUMMARY!$B$1:$D$65536,[21]SUMMARY!$A$3:$IV$5</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[16]BOP!$A$36:$IV$36,[16]BOP!$A$44:$IV$44,[16]BOP!$A$59:$IV$59,[16]BOP!#REF!,[16]BOP!#REF!,[16]BOP!$A$81:$IV$88</definedName>
    <definedName name="Z_1F4C2008_FFA7_11D1_98B6_00C04FC96ABD_.wvu.Rows" hidden="1">[16]BOP!$A$36:$IV$36,[16]BOP!$A$44:$IV$44,[16]BOP!$A$59:$IV$59,[16]BOP!#REF!,[16]BOP!#REF!,[16]BOP!$A$81:$IV$88</definedName>
    <definedName name="Z_1F4C2009_FFA7_11D1_98B6_00C04FC96ABD_.wvu.Rows" hidden="1">[16]BOP!$A$36:$IV$36,[16]BOP!$A$44:$IV$44,[16]BOP!$A$59:$IV$59,[16]BOP!#REF!,[16]BOP!#REF!,[16]BOP!$A$81:$IV$88</definedName>
    <definedName name="Z_1F4C200A_FFA7_11D1_98B6_00C04FC96ABD_.wvu.Rows" hidden="1">[16]BOP!$A$36:$IV$36,[16]BOP!$A$44:$IV$44,[16]BOP!$A$59:$IV$59,[16]BOP!#REF!,[16]BOP!#REF!,[16]BOP!$A$81:$IV$88</definedName>
    <definedName name="Z_1F4C200B_FFA7_11D1_98B6_00C04FC96ABD_.wvu.Rows" hidden="1">[16]BOP!$A$36:$IV$36,[16]BOP!$A$44:$IV$44,[16]BOP!$A$59:$IV$59,[16]BOP!#REF!,[16]BOP!#REF!,[16]BOP!$A$79:$IV$79,[16]BOP!$A$81:$IV$88,[16]BOP!#REF!</definedName>
    <definedName name="Z_1F4C200C_FFA7_11D1_98B6_00C04FC96ABD_.wvu.Rows" hidden="1">[16]BOP!$A$36:$IV$36,[16]BOP!$A$44:$IV$44,[16]BOP!$A$59:$IV$59,[16]BOP!#REF!,[16]BOP!#REF!,[16]BOP!$A$79:$IV$79,[16]BOP!$A$81:$IV$88</definedName>
    <definedName name="Z_1F4C200D_FFA7_11D1_98B6_00C04FC96ABD_.wvu.Rows" hidden="1">[16]BOP!$A$36:$IV$36,[16]BOP!$A$44:$IV$44,[16]BOP!$A$59:$IV$59,[16]BOP!#REF!,[16]BOP!#REF!,[16]BOP!$A$79:$IV$79,[16]BOP!#REF!</definedName>
    <definedName name="Z_1F4C200E_FFA7_11D1_98B6_00C04FC96ABD_.wvu.Rows" hidden="1">[16]BOP!$A$36:$IV$36,[16]BOP!$A$44:$IV$44,[16]BOP!$A$59:$IV$59,[16]BOP!#REF!,[16]BOP!#REF!,[16]BOP!$A$79:$IV$79,[16]BOP!$A$81:$IV$88,[16]BOP!#REF!</definedName>
    <definedName name="Z_1F4C200F_FFA7_11D1_98B6_00C04FC96ABD_.wvu.Rows" hidden="1">[16]BOP!$A$36:$IV$36,[16]BOP!$A$44:$IV$44,[16]BOP!$A$59:$IV$59,[16]BOP!#REF!,[16]BOP!#REF!,[16]BOP!$A$79:$IV$79,[16]BOP!$A$81:$IV$88,[16]BOP!#REF!</definedName>
    <definedName name="Z_1F4C2010_FFA7_11D1_98B6_00C04FC96ABD_.wvu.Rows" hidden="1">[16]BOP!$A$36:$IV$36,[16]BOP!$A$44:$IV$44,[16]BOP!$A$59:$IV$59,[16]BOP!#REF!,[16]BOP!#REF!,[16]BOP!$A$79:$IV$79,[16]BOP!$A$81:$IV$88,[16]BOP!#REF!</definedName>
    <definedName name="Z_1F4C2012_FFA7_11D1_98B6_00C04FC96ABD_.wvu.Rows" hidden="1">[16]BOP!$A$36:$IV$36,[16]BOP!$A$44:$IV$44,[16]BOP!$A$59:$IV$59,[16]BOP!#REF!,[16]BOP!#REF!,[16]BOP!$A$79:$IV$79,[16]BOP!$A$81:$IV$88,[16]BOP!#REF!,[16]BOP!#REF!</definedName>
    <definedName name="Z_1F4C2013_FFA7_11D1_98B6_00C04FC96ABD_.wvu.Rows" hidden="1">[16]BOP!$A$36:$IV$36,[16]BOP!$A$44:$IV$44,[16]BOP!$A$59:$IV$59,[16]BOP!#REF!,[16]BOP!#REF!,[16]BOP!$A$79:$IV$79,[16]BOP!$A$81:$IV$88,[16]BOP!#REF!,[16]BOP!#REF!</definedName>
    <definedName name="Z_1F4C2014_FFA7_11D1_98B6_00C04FC96ABD_.wvu.Rows" hidden="1">[16]BOP!$A$36:$IV$36,[16]BOP!$A$44:$IV$44,[16]BOP!$A$59:$IV$59,[16]BOP!#REF!,[16]BOP!#REF!,[16]BOP!$A$79:$IV$79</definedName>
    <definedName name="Z_49B0A4B0_963B_11D1_BFD1_00A02466B680_.wvu.Rows" hidden="1">[16]BOP!$A$36:$IV$36,[16]BOP!$A$44:$IV$44,[16]BOP!$A$59:$IV$59,[16]BOP!#REF!,[16]BOP!#REF!,[16]BOP!$A$81:$IV$88</definedName>
    <definedName name="Z_49B0A4B1_963B_11D1_BFD1_00A02466B680_.wvu.Rows" hidden="1">[16]BOP!$A$36:$IV$36,[16]BOP!$A$44:$IV$44,[16]BOP!$A$59:$IV$59,[16]BOP!#REF!,[16]BOP!#REF!,[16]BOP!$A$81:$IV$88</definedName>
    <definedName name="Z_49B0A4B4_963B_11D1_BFD1_00A02466B680_.wvu.Rows" hidden="1">[16]BOP!$A$36:$IV$36,[16]BOP!$A$44:$IV$44,[16]BOP!$A$59:$IV$59,[16]BOP!#REF!,[16]BOP!#REF!,[16]BOP!$A$79:$IV$79,[16]BOP!$A$81:$IV$88,[16]BOP!#REF!</definedName>
    <definedName name="Z_49B0A4B5_963B_11D1_BFD1_00A02466B680_.wvu.Rows" hidden="1">[16]BOP!$A$36:$IV$36,[16]BOP!$A$44:$IV$44,[16]BOP!$A$59:$IV$59,[16]BOP!#REF!,[16]BOP!#REF!,[16]BOP!$A$79:$IV$79,[16]BOP!$A$81:$IV$88</definedName>
    <definedName name="Z_49B0A4B6_963B_11D1_BFD1_00A02466B680_.wvu.Rows" hidden="1">[16]BOP!$A$36:$IV$36,[16]BOP!$A$44:$IV$44,[16]BOP!$A$59:$IV$59,[16]BOP!#REF!,[16]BOP!#REF!,[16]BOP!$A$79:$IV$79,[16]BOP!#REF!</definedName>
    <definedName name="Z_49B0A4B7_963B_11D1_BFD1_00A02466B680_.wvu.Rows" hidden="1">[16]BOP!$A$36:$IV$36,[16]BOP!$A$44:$IV$44,[16]BOP!$A$59:$IV$59,[16]BOP!#REF!,[16]BOP!#REF!,[16]BOP!$A$79:$IV$79,[16]BOP!$A$81:$IV$88,[16]BOP!#REF!</definedName>
    <definedName name="Z_49B0A4B8_963B_11D1_BFD1_00A02466B680_.wvu.Rows" hidden="1">[16]BOP!$A$36:$IV$36,[16]BOP!$A$44:$IV$44,[16]BOP!$A$59:$IV$59,[16]BOP!#REF!,[16]BOP!#REF!,[16]BOP!$A$79:$IV$79,[16]BOP!$A$81:$IV$88,[16]BOP!#REF!</definedName>
    <definedName name="Z_49B0A4B9_963B_11D1_BFD1_00A02466B680_.wvu.Rows" hidden="1">[16]BOP!$A$36:$IV$36,[16]BOP!$A$44:$IV$44,[16]BOP!$A$59:$IV$59,[16]BOP!#REF!,[16]BOP!#REF!,[16]BOP!$A$79:$IV$79,[16]BOP!$A$81:$IV$88,[16]BOP!#REF!</definedName>
    <definedName name="Z_49B0A4BB_963B_11D1_BFD1_00A02466B680_.wvu.Rows" hidden="1">[16]BOP!$A$36:$IV$36,[16]BOP!$A$44:$IV$44,[16]BOP!$A$59:$IV$59,[16]BOP!#REF!,[16]BOP!#REF!,[16]BOP!$A$79:$IV$79,[16]BOP!$A$81:$IV$88,[16]BOP!#REF!,[16]BOP!#REF!</definedName>
    <definedName name="Z_49B0A4BC_963B_11D1_BFD1_00A02466B680_.wvu.Rows" hidden="1">[16]BOP!$A$36:$IV$36,[16]BOP!$A$44:$IV$44,[16]BOP!$A$59:$IV$59,[16]BOP!#REF!,[16]BOP!#REF!,[16]BOP!$A$79:$IV$79,[16]BOP!$A$81:$IV$88,[16]BOP!#REF!,[16]BOP!#REF!</definedName>
    <definedName name="Z_49B0A4BD_963B_11D1_BFD1_00A02466B680_.wvu.Rows" hidden="1">[16]BOP!$A$36:$IV$36,[16]BOP!$A$44:$IV$44,[16]BOP!$A$59:$IV$59,[16]BOP!#REF!,[16]BOP!#REF!,[16]BOP!$A$79:$IV$79</definedName>
    <definedName name="Z_65976840_70A2_11D2_BFD1_C1F7123CE332_.wvu.PrintTitles" hidden="1">[21]SUMMARY!$B$1:$D$65536,[21]SUMMARY!$A$3:$IV$5</definedName>
    <definedName name="Z_9E0C48F8_FFCC_11D1_98BA_00C04FC96ABD_.wvu.Rows" hidden="1">[16]BOP!$A$36:$IV$36,[16]BOP!$A$44:$IV$44,[16]BOP!$A$59:$IV$59,[16]BOP!#REF!,[16]BOP!#REF!,[16]BOP!$A$81:$IV$88</definedName>
    <definedName name="Z_9E0C48F9_FFCC_11D1_98BA_00C04FC96ABD_.wvu.Rows" hidden="1">[16]BOP!$A$36:$IV$36,[16]BOP!$A$44:$IV$44,[16]BOP!$A$59:$IV$59,[16]BOP!#REF!,[16]BOP!#REF!,[16]BOP!$A$81:$IV$88</definedName>
    <definedName name="Z_9E0C48FA_FFCC_11D1_98BA_00C04FC96ABD_.wvu.Rows" hidden="1">[16]BOP!$A$36:$IV$36,[16]BOP!$A$44:$IV$44,[16]BOP!$A$59:$IV$59,[16]BOP!#REF!,[16]BOP!#REF!,[16]BOP!$A$81:$IV$88</definedName>
    <definedName name="Z_9E0C48FB_FFCC_11D1_98BA_00C04FC96ABD_.wvu.Rows" hidden="1">[16]BOP!$A$36:$IV$36,[16]BOP!$A$44:$IV$44,[16]BOP!$A$59:$IV$59,[16]BOP!#REF!,[16]BOP!#REF!,[16]BOP!$A$81:$IV$88</definedName>
    <definedName name="Z_9E0C48FC_FFCC_11D1_98BA_00C04FC96ABD_.wvu.Rows" hidden="1">[16]BOP!$A$36:$IV$36,[16]BOP!$A$44:$IV$44,[16]BOP!$A$59:$IV$59,[16]BOP!#REF!,[16]BOP!#REF!,[16]BOP!$A$79:$IV$79,[16]BOP!$A$81:$IV$88,[16]BOP!#REF!</definedName>
    <definedName name="Z_9E0C48FD_FFCC_11D1_98BA_00C04FC96ABD_.wvu.Rows" hidden="1">[16]BOP!$A$36:$IV$36,[16]BOP!$A$44:$IV$44,[16]BOP!$A$59:$IV$59,[16]BOP!#REF!,[16]BOP!#REF!,[16]BOP!$A$79:$IV$79,[16]BOP!$A$81:$IV$88</definedName>
    <definedName name="Z_9E0C48FE_FFCC_11D1_98BA_00C04FC96ABD_.wvu.Rows" hidden="1">[16]BOP!$A$36:$IV$36,[16]BOP!$A$44:$IV$44,[16]BOP!$A$59:$IV$59,[16]BOP!#REF!,[16]BOP!#REF!,[16]BOP!$A$79:$IV$79,[16]BOP!#REF!</definedName>
    <definedName name="Z_9E0C48FF_FFCC_11D1_98BA_00C04FC96ABD_.wvu.Rows" hidden="1">[16]BOP!$A$36:$IV$36,[16]BOP!$A$44:$IV$44,[16]BOP!$A$59:$IV$59,[16]BOP!#REF!,[16]BOP!#REF!,[16]BOP!$A$79:$IV$79,[16]BOP!$A$81:$IV$88,[16]BOP!#REF!</definedName>
    <definedName name="Z_9E0C4900_FFCC_11D1_98BA_00C04FC96ABD_.wvu.Rows" hidden="1">[16]BOP!$A$36:$IV$36,[16]BOP!$A$44:$IV$44,[16]BOP!$A$59:$IV$59,[16]BOP!#REF!,[16]BOP!#REF!,[16]BOP!$A$79:$IV$79,[16]BOP!$A$81:$IV$88,[16]BOP!#REF!</definedName>
    <definedName name="Z_9E0C4901_FFCC_11D1_98BA_00C04FC96ABD_.wvu.Rows" hidden="1">[16]BOP!$A$36:$IV$36,[16]BOP!$A$44:$IV$44,[16]BOP!$A$59:$IV$59,[16]BOP!#REF!,[16]BOP!#REF!,[16]BOP!$A$79:$IV$79,[16]BOP!$A$81:$IV$88,[16]BOP!#REF!</definedName>
    <definedName name="Z_9E0C4903_FFCC_11D1_98BA_00C04FC96ABD_.wvu.Rows" hidden="1">[16]BOP!$A$36:$IV$36,[16]BOP!$A$44:$IV$44,[16]BOP!$A$59:$IV$59,[16]BOP!#REF!,[16]BOP!#REF!,[16]BOP!$A$79:$IV$79,[16]BOP!$A$81:$IV$88,[16]BOP!#REF!,[16]BOP!#REF!</definedName>
    <definedName name="Z_9E0C4904_FFCC_11D1_98BA_00C04FC96ABD_.wvu.Rows" hidden="1">[16]BOP!$A$36:$IV$36,[16]BOP!$A$44:$IV$44,[16]BOP!$A$59:$IV$59,[16]BOP!#REF!,[16]BOP!#REF!,[16]BOP!$A$79:$IV$79,[16]BOP!$A$81:$IV$88,[16]BOP!#REF!,[16]BOP!#REF!</definedName>
    <definedName name="Z_9E0C4905_FFCC_11D1_98BA_00C04FC96ABD_.wvu.Rows" hidden="1">[16]BOP!$A$36:$IV$36,[16]BOP!$A$44:$IV$44,[16]BOP!$A$59:$IV$59,[16]BOP!#REF!,[16]BOP!#REF!,[16]BOP!$A$79:$IV$79</definedName>
    <definedName name="Z_B424DD41_AAD0_11D2_BFD1_00A02466506E_.wvu.PrintTitles" hidden="1">[21]SUMMARY!$B$1:$D$65536,[21]SUMMARY!$A$3:$IV$5</definedName>
    <definedName name="Z_BC2BFA12_1C91_11D2_BFD2_00A02466506E_.wvu.PrintTitles" hidden="1">[21]SUMMARY!$B$1:$D$65536,[21]SUMMARY!$A$3:$IV$5</definedName>
    <definedName name="Z_C21FAE85_013A_11D2_98BD_00C04FC96ABD_.wvu.Rows" hidden="1">[16]BOP!$A$36:$IV$36,[16]BOP!$A$44:$IV$44,[16]BOP!$A$59:$IV$59,[16]BOP!#REF!,[16]BOP!#REF!,[16]BOP!$A$81:$IV$88</definedName>
    <definedName name="Z_C21FAE86_013A_11D2_98BD_00C04FC96ABD_.wvu.Rows" hidden="1">[16]BOP!$A$36:$IV$36,[16]BOP!$A$44:$IV$44,[16]BOP!$A$59:$IV$59,[16]BOP!#REF!,[16]BOP!#REF!,[16]BOP!$A$81:$IV$88</definedName>
    <definedName name="Z_C21FAE87_013A_11D2_98BD_00C04FC96ABD_.wvu.Rows" hidden="1">[16]BOP!$A$36:$IV$36,[16]BOP!$A$44:$IV$44,[16]BOP!$A$59:$IV$59,[16]BOP!#REF!,[16]BOP!#REF!,[16]BOP!$A$81:$IV$88</definedName>
    <definedName name="Z_C21FAE88_013A_11D2_98BD_00C04FC96ABD_.wvu.Rows" hidden="1">[16]BOP!$A$36:$IV$36,[16]BOP!$A$44:$IV$44,[16]BOP!$A$59:$IV$59,[16]BOP!#REF!,[16]BOP!#REF!,[16]BOP!$A$81:$IV$88</definedName>
    <definedName name="Z_C21FAE89_013A_11D2_98BD_00C04FC96ABD_.wvu.Rows" hidden="1">[16]BOP!$A$36:$IV$36,[16]BOP!$A$44:$IV$44,[16]BOP!$A$59:$IV$59,[16]BOP!#REF!,[16]BOP!#REF!,[16]BOP!$A$79:$IV$79,[16]BOP!$A$81:$IV$88,[16]BOP!#REF!</definedName>
    <definedName name="Z_C21FAE8A_013A_11D2_98BD_00C04FC96ABD_.wvu.Rows" hidden="1">[16]BOP!$A$36:$IV$36,[16]BOP!$A$44:$IV$44,[16]BOP!$A$59:$IV$59,[16]BOP!#REF!,[16]BOP!#REF!,[16]BOP!$A$79:$IV$79,[16]BOP!$A$81:$IV$88</definedName>
    <definedName name="Z_C21FAE8B_013A_11D2_98BD_00C04FC96ABD_.wvu.Rows" hidden="1">[16]BOP!$A$36:$IV$36,[16]BOP!$A$44:$IV$44,[16]BOP!$A$59:$IV$59,[16]BOP!#REF!,[16]BOP!#REF!,[16]BOP!$A$79:$IV$79,[16]BOP!#REF!</definedName>
    <definedName name="Z_C21FAE8C_013A_11D2_98BD_00C04FC96ABD_.wvu.Rows" hidden="1">[16]BOP!$A$36:$IV$36,[16]BOP!$A$44:$IV$44,[16]BOP!$A$59:$IV$59,[16]BOP!#REF!,[16]BOP!#REF!,[16]BOP!$A$79:$IV$79,[16]BOP!$A$81:$IV$88,[16]BOP!#REF!</definedName>
    <definedName name="Z_C21FAE8D_013A_11D2_98BD_00C04FC96ABD_.wvu.Rows" hidden="1">[16]BOP!$A$36:$IV$36,[16]BOP!$A$44:$IV$44,[16]BOP!$A$59:$IV$59,[16]BOP!#REF!,[16]BOP!#REF!,[16]BOP!$A$79:$IV$79,[16]BOP!$A$81:$IV$88,[16]BOP!#REF!</definedName>
    <definedName name="Z_C21FAE8E_013A_11D2_98BD_00C04FC96ABD_.wvu.Rows" hidden="1">[16]BOP!$A$36:$IV$36,[16]BOP!$A$44:$IV$44,[16]BOP!$A$59:$IV$59,[16]BOP!#REF!,[16]BOP!#REF!,[16]BOP!$A$79:$IV$79,[16]BOP!$A$81:$IV$88,[16]BOP!#REF!</definedName>
    <definedName name="Z_C21FAE90_013A_11D2_98BD_00C04FC96ABD_.wvu.Rows" hidden="1">[16]BOP!$A$36:$IV$36,[16]BOP!$A$44:$IV$44,[16]BOP!$A$59:$IV$59,[16]BOP!#REF!,[16]BOP!#REF!,[16]BOP!$A$79:$IV$79,[16]BOP!$A$81:$IV$88,[16]BOP!#REF!,[16]BOP!#REF!</definedName>
    <definedName name="Z_C21FAE91_013A_11D2_98BD_00C04FC96ABD_.wvu.Rows" hidden="1">[16]BOP!$A$36:$IV$36,[16]BOP!$A$44:$IV$44,[16]BOP!$A$59:$IV$59,[16]BOP!#REF!,[16]BOP!#REF!,[16]BOP!$A$79:$IV$79,[16]BOP!$A$81:$IV$88,[16]BOP!#REF!,[16]BOP!#REF!</definedName>
    <definedName name="Z_C21FAE92_013A_11D2_98BD_00C04FC96ABD_.wvu.Rows" hidden="1">[16]BOP!$A$36:$IV$36,[16]BOP!$A$44:$IV$44,[16]BOP!$A$59:$IV$59,[16]BOP!#REF!,[16]BOP!#REF!,[16]BOP!$A$79:$IV$79</definedName>
    <definedName name="Z_CF25EF4A_FFAB_11D1_98B7_00C04FC96ABD_.wvu.Rows" hidden="1">[16]BOP!$A$36:$IV$36,[16]BOP!$A$44:$IV$44,[16]BOP!$A$59:$IV$59,[16]BOP!#REF!,[16]BOP!#REF!,[16]BOP!$A$81:$IV$88</definedName>
    <definedName name="Z_CF25EF4B_FFAB_11D1_98B7_00C04FC96ABD_.wvu.Rows" hidden="1">[16]BOP!$A$36:$IV$36,[16]BOP!$A$44:$IV$44,[16]BOP!$A$59:$IV$59,[16]BOP!#REF!,[16]BOP!#REF!,[16]BOP!$A$81:$IV$88</definedName>
    <definedName name="Z_CF25EF4C_FFAB_11D1_98B7_00C04FC96ABD_.wvu.Rows" hidden="1">[16]BOP!$A$36:$IV$36,[16]BOP!$A$44:$IV$44,[16]BOP!$A$59:$IV$59,[16]BOP!#REF!,[16]BOP!#REF!,[16]BOP!$A$81:$IV$88</definedName>
    <definedName name="Z_CF25EF4D_FFAB_11D1_98B7_00C04FC96ABD_.wvu.Rows" hidden="1">[16]BOP!$A$36:$IV$36,[16]BOP!$A$44:$IV$44,[16]BOP!$A$59:$IV$59,[16]BOP!#REF!,[16]BOP!#REF!,[16]BOP!$A$81:$IV$88</definedName>
    <definedName name="Z_CF25EF4E_FFAB_11D1_98B7_00C04FC96ABD_.wvu.Rows" hidden="1">[16]BOP!$A$36:$IV$36,[16]BOP!$A$44:$IV$44,[16]BOP!$A$59:$IV$59,[16]BOP!#REF!,[16]BOP!#REF!,[16]BOP!$A$79:$IV$79,[16]BOP!$A$81:$IV$88,[16]BOP!#REF!</definedName>
    <definedName name="Z_CF25EF4F_FFAB_11D1_98B7_00C04FC96ABD_.wvu.Rows" hidden="1">[16]BOP!$A$36:$IV$36,[16]BOP!$A$44:$IV$44,[16]BOP!$A$59:$IV$59,[16]BOP!#REF!,[16]BOP!#REF!,[16]BOP!$A$79:$IV$79,[16]BOP!$A$81:$IV$88</definedName>
    <definedName name="Z_CF25EF50_FFAB_11D1_98B7_00C04FC96ABD_.wvu.Rows" hidden="1">[16]BOP!$A$36:$IV$36,[16]BOP!$A$44:$IV$44,[16]BOP!$A$59:$IV$59,[16]BOP!#REF!,[16]BOP!#REF!,[16]BOP!$A$79:$IV$79,[16]BOP!#REF!</definedName>
    <definedName name="Z_CF25EF51_FFAB_11D1_98B7_00C04FC96ABD_.wvu.Rows" hidden="1">[16]BOP!$A$36:$IV$36,[16]BOP!$A$44:$IV$44,[16]BOP!$A$59:$IV$59,[16]BOP!#REF!,[16]BOP!#REF!,[16]BOP!$A$79:$IV$79,[16]BOP!$A$81:$IV$88,[16]BOP!#REF!</definedName>
    <definedName name="Z_CF25EF52_FFAB_11D1_98B7_00C04FC96ABD_.wvu.Rows" hidden="1">[16]BOP!$A$36:$IV$36,[16]BOP!$A$44:$IV$44,[16]BOP!$A$59:$IV$59,[16]BOP!#REF!,[16]BOP!#REF!,[16]BOP!$A$79:$IV$79,[16]BOP!$A$81:$IV$88,[16]BOP!#REF!</definedName>
    <definedName name="Z_CF25EF53_FFAB_11D1_98B7_00C04FC96ABD_.wvu.Rows" hidden="1">[16]BOP!$A$36:$IV$36,[16]BOP!$A$44:$IV$44,[16]BOP!$A$59:$IV$59,[16]BOP!#REF!,[16]BOP!#REF!,[16]BOP!$A$79:$IV$79,[16]BOP!$A$81:$IV$88,[16]BOP!#REF!</definedName>
    <definedName name="Z_CF25EF55_FFAB_11D1_98B7_00C04FC96ABD_.wvu.Rows" hidden="1">[16]BOP!$A$36:$IV$36,[16]BOP!$A$44:$IV$44,[16]BOP!$A$59:$IV$59,[16]BOP!#REF!,[16]BOP!#REF!,[16]BOP!$A$79:$IV$79,[16]BOP!$A$81:$IV$88,[16]BOP!#REF!,[16]BOP!#REF!</definedName>
    <definedName name="Z_CF25EF56_FFAB_11D1_98B7_00C04FC96ABD_.wvu.Rows" hidden="1">[16]BOP!$A$36:$IV$36,[16]BOP!$A$44:$IV$44,[16]BOP!$A$59:$IV$59,[16]BOP!#REF!,[16]BOP!#REF!,[16]BOP!$A$79:$IV$79,[16]BOP!$A$81:$IV$88,[16]BOP!#REF!,[16]BOP!#REF!</definedName>
    <definedName name="Z_CF25EF57_FFAB_11D1_98B7_00C04FC96ABD_.wvu.Rows" hidden="1">[16]BOP!$A$36:$IV$36,[16]BOP!$A$44:$IV$44,[16]BOP!$A$59:$IV$59,[16]BOP!#REF!,[16]BOP!#REF!,[16]BOP!$A$79:$IV$79</definedName>
    <definedName name="Z_E6B74681_BCE1_11D2_BFD1_00A02466506E_.wvu.PrintTitles" hidden="1">[21]SUMMARY!$B$1:$D$65536,[21]SUMMARY!$A$3:$IV$5</definedName>
    <definedName name="Z_EA8011E5_017A_11D2_98BD_00C04FC96ABD_.wvu.Rows" hidden="1">[16]BOP!$A$36:$IV$36,[16]BOP!$A$44:$IV$44,[16]BOP!$A$59:$IV$59,[16]BOP!#REF!,[16]BOP!#REF!,[16]BOP!$A$79:$IV$79,[16]BOP!$A$81:$IV$88</definedName>
    <definedName name="Z_EA8011E6_017A_11D2_98BD_00C04FC96ABD_.wvu.Rows" hidden="1">[16]BOP!$A$36:$IV$36,[16]BOP!$A$44:$IV$44,[16]BOP!$A$59:$IV$59,[16]BOP!#REF!,[16]BOP!#REF!,[16]BOP!$A$79:$IV$79,[16]BOP!#REF!</definedName>
    <definedName name="Z_EA8011E9_017A_11D2_98BD_00C04FC96ABD_.wvu.Rows" hidden="1">[16]BOP!$A$36:$IV$36,[16]BOP!$A$44:$IV$44,[16]BOP!$A$59:$IV$59,[16]BOP!#REF!,[16]BOP!#REF!,[16]BOP!$A$79:$IV$79,[16]BOP!$A$81:$IV$88,[16]BOP!#REF!</definedName>
    <definedName name="Z_EA8011EC_017A_11D2_98BD_00C04FC96ABD_.wvu.Rows" hidden="1">[16]BOP!$A$36:$IV$36,[16]BOP!$A$44:$IV$44,[16]BOP!$A$59:$IV$59,[16]BOP!#REF!,[16]BOP!#REF!,[16]BOP!$A$79:$IV$79,[16]BOP!$A$81:$IV$88,[16]BOP!#REF!,[16]BOP!#REF!</definedName>
    <definedName name="Z_EA86CE3A_00A2_11D2_98BC_00C04FC96ABD_.wvu.Rows" hidden="1">[16]BOP!$A$36:$IV$36,[16]BOP!$A$44:$IV$44,[16]BOP!$A$59:$IV$59,[16]BOP!#REF!,[16]BOP!#REF!,[16]BOP!$A$81:$IV$88</definedName>
    <definedName name="Z_EA86CE3B_00A2_11D2_98BC_00C04FC96ABD_.wvu.Rows" hidden="1">[16]BOP!$A$36:$IV$36,[16]BOP!$A$44:$IV$44,[16]BOP!$A$59:$IV$59,[16]BOP!#REF!,[16]BOP!#REF!,[16]BOP!$A$81:$IV$88</definedName>
    <definedName name="Z_EA86CE3C_00A2_11D2_98BC_00C04FC96ABD_.wvu.Rows" hidden="1">[16]BOP!$A$36:$IV$36,[16]BOP!$A$44:$IV$44,[16]BOP!$A$59:$IV$59,[16]BOP!#REF!,[16]BOP!#REF!,[16]BOP!$A$81:$IV$88</definedName>
    <definedName name="Z_EA86CE3D_00A2_11D2_98BC_00C04FC96ABD_.wvu.Rows" hidden="1">[16]BOP!$A$36:$IV$36,[16]BOP!$A$44:$IV$44,[16]BOP!$A$59:$IV$59,[16]BOP!#REF!,[16]BOP!#REF!,[16]BOP!$A$81:$IV$88</definedName>
    <definedName name="Z_EA86CE3E_00A2_11D2_98BC_00C04FC96ABD_.wvu.Rows" hidden="1">[16]BOP!$A$36:$IV$36,[16]BOP!$A$44:$IV$44,[16]BOP!$A$59:$IV$59,[16]BOP!#REF!,[16]BOP!#REF!,[16]BOP!$A$79:$IV$79,[16]BOP!$A$81:$IV$88,[16]BOP!#REF!</definedName>
    <definedName name="Z_EA86CE3F_00A2_11D2_98BC_00C04FC96ABD_.wvu.Rows" hidden="1">[16]BOP!$A$36:$IV$36,[16]BOP!$A$44:$IV$44,[16]BOP!$A$59:$IV$59,[16]BOP!#REF!,[16]BOP!#REF!,[16]BOP!$A$79:$IV$79,[16]BOP!$A$81:$IV$88</definedName>
    <definedName name="Z_EA86CE40_00A2_11D2_98BC_00C04FC96ABD_.wvu.Rows" hidden="1">[16]BOP!$A$36:$IV$36,[16]BOP!$A$44:$IV$44,[16]BOP!$A$59:$IV$59,[16]BOP!#REF!,[16]BOP!#REF!,[16]BOP!$A$79:$IV$79,[16]BOP!#REF!</definedName>
    <definedName name="Z_EA86CE41_00A2_11D2_98BC_00C04FC96ABD_.wvu.Rows" hidden="1">[16]BOP!$A$36:$IV$36,[16]BOP!$A$44:$IV$44,[16]BOP!$A$59:$IV$59,[16]BOP!#REF!,[16]BOP!#REF!,[16]BOP!$A$79:$IV$79,[16]BOP!$A$81:$IV$88,[16]BOP!#REF!</definedName>
    <definedName name="Z_EA86CE42_00A2_11D2_98BC_00C04FC96ABD_.wvu.Rows" hidden="1">[16]BOP!$A$36:$IV$36,[16]BOP!$A$44:$IV$44,[16]BOP!$A$59:$IV$59,[16]BOP!#REF!,[16]BOP!#REF!,[16]BOP!$A$79:$IV$79,[16]BOP!$A$81:$IV$88,[16]BOP!#REF!</definedName>
    <definedName name="Z_EA86CE43_00A2_11D2_98BC_00C04FC96ABD_.wvu.Rows" hidden="1">[16]BOP!$A$36:$IV$36,[16]BOP!$A$44:$IV$44,[16]BOP!$A$59:$IV$59,[16]BOP!#REF!,[16]BOP!#REF!,[16]BOP!$A$79:$IV$79,[16]BOP!$A$81:$IV$88,[16]BOP!#REF!</definedName>
    <definedName name="Z_EA86CE45_00A2_11D2_98BC_00C04FC96ABD_.wvu.Rows" hidden="1">[16]BOP!$A$36:$IV$36,[16]BOP!$A$44:$IV$44,[16]BOP!$A$59:$IV$59,[16]BOP!#REF!,[16]BOP!#REF!,[16]BOP!$A$79:$IV$79,[16]BOP!$A$81:$IV$88,[16]BOP!#REF!,[16]BOP!#REF!</definedName>
    <definedName name="Z_EA86CE46_00A2_11D2_98BC_00C04FC96ABD_.wvu.Rows" hidden="1">[16]BOP!$A$36:$IV$36,[16]BOP!$A$44:$IV$44,[16]BOP!$A$59:$IV$59,[16]BOP!#REF!,[16]BOP!#REF!,[16]BOP!$A$79:$IV$79,[16]BOP!$A$81:$IV$88,[16]BOP!#REF!,[16]BOP!#REF!</definedName>
    <definedName name="Z_EA86CE47_00A2_11D2_98BC_00C04FC96ABD_.wvu.Rows" hidden="1">[16]BOP!$A$36:$IV$36,[16]BOP!$A$44:$IV$44,[16]BOP!$A$59:$IV$59,[16]BOP!#REF!,[16]BOP!#REF!,[16]BOP!$A$79:$IV$79</definedName>
    <definedName name="zahiragch76">#REF!</definedName>
    <definedName name="аааа1111">#REF!</definedName>
    <definedName name="аймаг" localSheetId="18">'HM-09-01'!$X$7:$X$7</definedName>
    <definedName name="аймаг">#REF!</definedName>
    <definedName name="амлалт" localSheetId="18">'HM-09-01'!#REF!</definedName>
    <definedName name="амлалт">#REF!</definedName>
    <definedName name="Баталгаа" hidden="1">'[1]2'!#REF!</definedName>
    <definedName name="Баталгаа_2018" hidden="1">'[1]2'!#REF!</definedName>
    <definedName name="вь" hidden="1">{"Main Economic Indicators",#N/A,FALSE,"C"}</definedName>
    <definedName name="Зээлдэгч" localSheetId="18">'HM-09-01'!$D$7:$D$7</definedName>
    <definedName name="Зээлдэгч">#REF!</definedName>
    <definedName name="ОӨБЛЫДЙП" hidden="1">[22]A!#REF!</definedName>
    <definedName name="салбар" localSheetId="18">'HM-09-01'!$Y$7:$Y$7</definedName>
    <definedName name="салбар">#REF!</definedName>
    <definedName name="салбар1" localSheetId="18">'HM-09-01'!$Y$7:$Y$7</definedName>
    <definedName name="салбар1">#REF!</definedName>
    <definedName name="салбарА">#REF!</definedName>
    <definedName name="ТЕЗ" localSheetId="18">'HM-09-01'!$E$7:$E$7</definedName>
    <definedName name="ТЕЗ">#REF!</definedName>
    <definedName name="Төлбөрийн_зориулалт">#REF!</definedName>
    <definedName name="төлөв" localSheetId="18">'HM-09-01'!#REF!</definedName>
    <definedName name="төлөв">#REF!</definedName>
    <definedName name="төлөвА">#REF!</definedName>
    <definedName name="төсөл20" localSheetId="18">'HM-09-01'!#REF!</definedName>
    <definedName name="төсөл20">#REF!</definedName>
    <definedName name="төсөл201" localSheetId="18">'HM-09-01'!#REF!</definedName>
    <definedName name="төсөл201">#REF!</definedName>
    <definedName name="тсанал20">#REF!</definedName>
    <definedName name="ХБГ19" localSheetId="18">'HM-09-01'!#REF!</definedName>
    <definedName name="ХБГ19">#REF!</definedName>
    <definedName name="хххх">#REF!</definedName>
    <definedName name="шбус">#REF!</definedName>
    <definedName name="шууд_бус" localSheetId="18">'HM-09-01'!#REF!</definedName>
    <definedName name="шууд_бус">#REF!</definedName>
    <definedName name="ыб">#REF!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38" l="1"/>
  <c r="E68" i="38"/>
  <c r="E67" i="38" s="1"/>
  <c r="E71" i="38"/>
  <c r="E75" i="38"/>
  <c r="E86" i="38"/>
  <c r="E88" i="38"/>
  <c r="E94" i="38"/>
  <c r="E96" i="38"/>
  <c r="E63" i="38"/>
  <c r="E62" i="38" s="1"/>
  <c r="E59" i="38"/>
  <c r="E57" i="38"/>
  <c r="E56" i="38" s="1"/>
  <c r="E54" i="38"/>
  <c r="E52" i="38"/>
  <c r="E48" i="38"/>
  <c r="E43" i="38"/>
  <c r="E39" i="38"/>
  <c r="E32" i="38"/>
  <c r="E27" i="38"/>
  <c r="E21" i="38"/>
  <c r="E15" i="38"/>
  <c r="E14" i="38" s="1"/>
  <c r="J65" i="38"/>
  <c r="J68" i="38"/>
  <c r="J71" i="38"/>
  <c r="J75" i="38"/>
  <c r="J86" i="38"/>
  <c r="J88" i="38"/>
  <c r="J94" i="38"/>
  <c r="J96" i="38"/>
  <c r="J63" i="38"/>
  <c r="J62" i="38" s="1"/>
  <c r="J59" i="38"/>
  <c r="J57" i="38"/>
  <c r="J56" i="38" s="1"/>
  <c r="J54" i="38"/>
  <c r="J52" i="38"/>
  <c r="J48" i="38"/>
  <c r="J43" i="38"/>
  <c r="J39" i="38"/>
  <c r="J32" i="38"/>
  <c r="J27" i="38"/>
  <c r="J21" i="38"/>
  <c r="J15" i="38"/>
  <c r="J14" i="38" s="1"/>
  <c r="L65" i="38"/>
  <c r="L62" i="38" s="1"/>
  <c r="L68" i="38"/>
  <c r="L71" i="38"/>
  <c r="L75" i="38"/>
  <c r="L86" i="38"/>
  <c r="L88" i="38"/>
  <c r="L94" i="38"/>
  <c r="L96" i="38"/>
  <c r="L63" i="38"/>
  <c r="L59" i="38"/>
  <c r="L57" i="38"/>
  <c r="L54" i="38"/>
  <c r="L52" i="38"/>
  <c r="L48" i="38"/>
  <c r="L43" i="38"/>
  <c r="L39" i="38"/>
  <c r="L32" i="38"/>
  <c r="L27" i="38"/>
  <c r="L21" i="38"/>
  <c r="L15" i="38"/>
  <c r="K65" i="38"/>
  <c r="K68" i="38"/>
  <c r="K71" i="38"/>
  <c r="K75" i="38"/>
  <c r="K86" i="38"/>
  <c r="K88" i="38"/>
  <c r="K94" i="38"/>
  <c r="K96" i="38"/>
  <c r="K63" i="38"/>
  <c r="K59" i="38"/>
  <c r="K57" i="38"/>
  <c r="K56" i="38" s="1"/>
  <c r="K54" i="38"/>
  <c r="K52" i="38"/>
  <c r="K48" i="38"/>
  <c r="K43" i="38"/>
  <c r="M43" i="38" s="1"/>
  <c r="K39" i="38"/>
  <c r="K32" i="38"/>
  <c r="K27" i="38"/>
  <c r="K21" i="38"/>
  <c r="K15" i="38"/>
  <c r="O65" i="38"/>
  <c r="O68" i="38"/>
  <c r="O71" i="38"/>
  <c r="O75" i="38"/>
  <c r="O86" i="38"/>
  <c r="O88" i="38"/>
  <c r="O94" i="38"/>
  <c r="O96" i="38"/>
  <c r="O63" i="38"/>
  <c r="O62" i="38" s="1"/>
  <c r="O59" i="38"/>
  <c r="O57" i="38"/>
  <c r="O54" i="38"/>
  <c r="O52" i="38"/>
  <c r="O48" i="38"/>
  <c r="O43" i="38"/>
  <c r="O39" i="38"/>
  <c r="O32" i="38"/>
  <c r="O27" i="38"/>
  <c r="O21" i="38"/>
  <c r="O15" i="38"/>
  <c r="M75" i="38"/>
  <c r="M88" i="38"/>
  <c r="M54" i="38"/>
  <c r="M52" i="38"/>
  <c r="M48" i="38"/>
  <c r="M32" i="38"/>
  <c r="M27" i="38"/>
  <c r="M15" i="38"/>
  <c r="C21" i="38"/>
  <c r="E61" i="38" l="1"/>
  <c r="E13" i="38" s="1"/>
  <c r="E12" i="38" s="1"/>
  <c r="E105" i="38" s="1"/>
  <c r="K62" i="38"/>
  <c r="O56" i="38"/>
  <c r="J67" i="38"/>
  <c r="J61" i="38" s="1"/>
  <c r="J13" i="38" s="1"/>
  <c r="J12" i="38" s="1"/>
  <c r="J105" i="38" s="1"/>
  <c r="L56" i="38"/>
  <c r="L14" i="38"/>
  <c r="L67" i="38"/>
  <c r="L61" i="38" s="1"/>
  <c r="O67" i="38"/>
  <c r="O61" i="38" s="1"/>
  <c r="K14" i="38"/>
  <c r="K67" i="38"/>
  <c r="K61" i="38" s="1"/>
  <c r="K13" i="38" s="1"/>
  <c r="K12" i="38" s="1"/>
  <c r="O14" i="38"/>
  <c r="M14" i="38"/>
  <c r="M13" i="38" s="1"/>
  <c r="M12" i="38" s="1"/>
  <c r="E5" i="1"/>
  <c r="E33" i="1"/>
  <c r="E39" i="1" s="1"/>
  <c r="F23" i="1"/>
  <c r="F27" i="1" s="1"/>
  <c r="G23" i="1"/>
  <c r="G27" i="1" s="1"/>
  <c r="H23" i="1"/>
  <c r="H27" i="1" s="1"/>
  <c r="I23" i="1"/>
  <c r="I27" i="1" s="1"/>
  <c r="J23" i="1"/>
  <c r="J27" i="1" s="1"/>
  <c r="E23" i="1"/>
  <c r="E27" i="1" s="1"/>
  <c r="H21" i="1"/>
  <c r="F16" i="1"/>
  <c r="F21" i="1" s="1"/>
  <c r="G16" i="1"/>
  <c r="G21" i="1" s="1"/>
  <c r="H16" i="1"/>
  <c r="I16" i="1"/>
  <c r="I21" i="1" s="1"/>
  <c r="J16" i="1"/>
  <c r="J21" i="1" s="1"/>
  <c r="E16" i="1"/>
  <c r="E21" i="1" s="1"/>
  <c r="J33" i="1"/>
  <c r="I33" i="1"/>
  <c r="H33" i="1"/>
  <c r="G33" i="1"/>
  <c r="F33" i="1"/>
  <c r="E14" i="1"/>
  <c r="F14" i="1"/>
  <c r="G14" i="1"/>
  <c r="H14" i="1"/>
  <c r="I14" i="1"/>
  <c r="J14" i="1"/>
  <c r="C15" i="38"/>
  <c r="D15" i="38"/>
  <c r="F15" i="38"/>
  <c r="G15" i="38"/>
  <c r="I15" i="38"/>
  <c r="N15" i="38"/>
  <c r="P15" i="38"/>
  <c r="Q15" i="38"/>
  <c r="R15" i="38"/>
  <c r="D21" i="38"/>
  <c r="F21" i="38"/>
  <c r="G21" i="38"/>
  <c r="I21" i="38"/>
  <c r="N21" i="38"/>
  <c r="P21" i="38"/>
  <c r="Q21" i="38"/>
  <c r="R21" i="38"/>
  <c r="C27" i="38"/>
  <c r="D27" i="38"/>
  <c r="F27" i="38"/>
  <c r="G27" i="38"/>
  <c r="I27" i="38"/>
  <c r="N27" i="38"/>
  <c r="P27" i="38"/>
  <c r="Q27" i="38"/>
  <c r="R27" i="38"/>
  <c r="C32" i="38"/>
  <c r="D32" i="38"/>
  <c r="F32" i="38"/>
  <c r="G32" i="38"/>
  <c r="I32" i="38"/>
  <c r="N32" i="38"/>
  <c r="P32" i="38"/>
  <c r="Q32" i="38"/>
  <c r="R32" i="38"/>
  <c r="C39" i="38"/>
  <c r="D39" i="38"/>
  <c r="F39" i="38"/>
  <c r="G39" i="38"/>
  <c r="I39" i="38"/>
  <c r="N39" i="38"/>
  <c r="P39" i="38"/>
  <c r="Q39" i="38"/>
  <c r="R39" i="38"/>
  <c r="C43" i="38"/>
  <c r="D43" i="38"/>
  <c r="F43" i="38"/>
  <c r="G43" i="38"/>
  <c r="I43" i="38"/>
  <c r="N43" i="38"/>
  <c r="P43" i="38"/>
  <c r="Q43" i="38"/>
  <c r="R43" i="38"/>
  <c r="C48" i="38"/>
  <c r="D48" i="38"/>
  <c r="F48" i="38"/>
  <c r="G48" i="38"/>
  <c r="I48" i="38"/>
  <c r="N48" i="38"/>
  <c r="P48" i="38"/>
  <c r="Q48" i="38"/>
  <c r="R48" i="38"/>
  <c r="C52" i="38"/>
  <c r="D52" i="38"/>
  <c r="F52" i="38"/>
  <c r="G52" i="38"/>
  <c r="I52" i="38"/>
  <c r="N52" i="38"/>
  <c r="P52" i="38"/>
  <c r="Q52" i="38"/>
  <c r="R52" i="38"/>
  <c r="C54" i="38"/>
  <c r="D54" i="38"/>
  <c r="F54" i="38"/>
  <c r="G54" i="38"/>
  <c r="I54" i="38"/>
  <c r="N54" i="38"/>
  <c r="P54" i="38"/>
  <c r="Q54" i="38"/>
  <c r="R54" i="38"/>
  <c r="C57" i="38"/>
  <c r="D57" i="38"/>
  <c r="F57" i="38"/>
  <c r="G57" i="38"/>
  <c r="I57" i="38"/>
  <c r="N57" i="38"/>
  <c r="P57" i="38"/>
  <c r="Q57" i="38"/>
  <c r="R57" i="38"/>
  <c r="C59" i="38"/>
  <c r="D59" i="38"/>
  <c r="F59" i="38"/>
  <c r="G59" i="38"/>
  <c r="I59" i="38"/>
  <c r="N59" i="38"/>
  <c r="P59" i="38"/>
  <c r="Q59" i="38"/>
  <c r="R59" i="38"/>
  <c r="C63" i="38"/>
  <c r="D63" i="38"/>
  <c r="F63" i="38"/>
  <c r="G63" i="38"/>
  <c r="I63" i="38"/>
  <c r="N63" i="38"/>
  <c r="P63" i="38"/>
  <c r="Q63" i="38"/>
  <c r="R63" i="38"/>
  <c r="C65" i="38"/>
  <c r="D65" i="38"/>
  <c r="F65" i="38"/>
  <c r="G65" i="38"/>
  <c r="I65" i="38"/>
  <c r="N65" i="38"/>
  <c r="P65" i="38"/>
  <c r="Q65" i="38"/>
  <c r="R65" i="38"/>
  <c r="C68" i="38"/>
  <c r="D68" i="38"/>
  <c r="F68" i="38"/>
  <c r="G68" i="38"/>
  <c r="I68" i="38"/>
  <c r="N68" i="38"/>
  <c r="P68" i="38"/>
  <c r="Q68" i="38"/>
  <c r="R68" i="38"/>
  <c r="C71" i="38"/>
  <c r="D71" i="38"/>
  <c r="F71" i="38"/>
  <c r="G71" i="38"/>
  <c r="I71" i="38"/>
  <c r="N71" i="38"/>
  <c r="P71" i="38"/>
  <c r="Q71" i="38"/>
  <c r="R71" i="38"/>
  <c r="C75" i="38"/>
  <c r="D75" i="38"/>
  <c r="F75" i="38"/>
  <c r="G75" i="38"/>
  <c r="I75" i="38"/>
  <c r="N75" i="38"/>
  <c r="P75" i="38"/>
  <c r="Q75" i="38"/>
  <c r="R75" i="38"/>
  <c r="C86" i="38"/>
  <c r="D86" i="38"/>
  <c r="F86" i="38"/>
  <c r="G86" i="38"/>
  <c r="I86" i="38"/>
  <c r="N86" i="38"/>
  <c r="P86" i="38"/>
  <c r="Q86" i="38"/>
  <c r="R86" i="38"/>
  <c r="C88" i="38"/>
  <c r="D88" i="38"/>
  <c r="F88" i="38"/>
  <c r="G88" i="38"/>
  <c r="I88" i="38"/>
  <c r="N88" i="38"/>
  <c r="P88" i="38"/>
  <c r="Q88" i="38"/>
  <c r="R88" i="38"/>
  <c r="C94" i="38"/>
  <c r="D94" i="38"/>
  <c r="F94" i="38"/>
  <c r="G94" i="38"/>
  <c r="I94" i="38"/>
  <c r="N94" i="38"/>
  <c r="P94" i="38"/>
  <c r="Q94" i="38"/>
  <c r="R94" i="38"/>
  <c r="C96" i="38"/>
  <c r="D96" i="38"/>
  <c r="F96" i="38"/>
  <c r="G96" i="38"/>
  <c r="I96" i="38"/>
  <c r="N96" i="38"/>
  <c r="P96" i="38"/>
  <c r="Q96" i="38"/>
  <c r="R96" i="38"/>
  <c r="O13" i="38" l="1"/>
  <c r="O12" i="38" s="1"/>
  <c r="O105" i="38" s="1"/>
  <c r="L13" i="38"/>
  <c r="L12" i="38" s="1"/>
  <c r="I56" i="38"/>
  <c r="G67" i="38"/>
  <c r="Q62" i="38"/>
  <c r="P67" i="38"/>
  <c r="F67" i="38"/>
  <c r="C67" i="38"/>
  <c r="D62" i="38"/>
  <c r="R67" i="38"/>
  <c r="R14" i="38"/>
  <c r="N56" i="38"/>
  <c r="P62" i="38"/>
  <c r="N62" i="38"/>
  <c r="D56" i="38"/>
  <c r="D67" i="38"/>
  <c r="R62" i="38"/>
  <c r="I62" i="38"/>
  <c r="G62" i="38"/>
  <c r="R56" i="38"/>
  <c r="F62" i="38"/>
  <c r="C62" i="38"/>
  <c r="Q67" i="38"/>
  <c r="I67" i="38"/>
  <c r="G56" i="38"/>
  <c r="P14" i="38"/>
  <c r="N14" i="38"/>
  <c r="Q14" i="38"/>
  <c r="N67" i="38"/>
  <c r="I14" i="38"/>
  <c r="G14" i="38"/>
  <c r="Q56" i="38"/>
  <c r="P56" i="38"/>
  <c r="F14" i="38"/>
  <c r="D14" i="38"/>
  <c r="C14" i="38"/>
  <c r="F56" i="38"/>
  <c r="C56" i="38"/>
  <c r="C172" i="36"/>
  <c r="C156" i="36"/>
  <c r="C140" i="36"/>
  <c r="C124" i="36"/>
  <c r="C108" i="36"/>
  <c r="C92" i="36"/>
  <c r="C76" i="36"/>
  <c r="C60" i="36"/>
  <c r="C44" i="36"/>
  <c r="C28" i="36"/>
  <c r="C12" i="36"/>
  <c r="G61" i="38" l="1"/>
  <c r="G13" i="38" s="1"/>
  <c r="G12" i="38" s="1"/>
  <c r="G105" i="38" s="1"/>
  <c r="Q61" i="38"/>
  <c r="Q13" i="38" s="1"/>
  <c r="Q12" i="38" s="1"/>
  <c r="R61" i="38"/>
  <c r="R13" i="38" s="1"/>
  <c r="R12" i="38" s="1"/>
  <c r="R105" i="38" s="1"/>
  <c r="N61" i="38"/>
  <c r="N13" i="38" s="1"/>
  <c r="N12" i="38" s="1"/>
  <c r="D61" i="38"/>
  <c r="D13" i="38" s="1"/>
  <c r="D12" i="38" s="1"/>
  <c r="D105" i="38" s="1"/>
  <c r="P61" i="38"/>
  <c r="P13" i="38" s="1"/>
  <c r="P12" i="38" s="1"/>
  <c r="P105" i="38" s="1"/>
  <c r="F61" i="38"/>
  <c r="F13" i="38" s="1"/>
  <c r="F12" i="38" s="1"/>
  <c r="F105" i="38" s="1"/>
  <c r="C61" i="38"/>
  <c r="C13" i="38" s="1"/>
  <c r="C12" i="38" s="1"/>
  <c r="C105" i="38" s="1"/>
  <c r="I61" i="38"/>
  <c r="I13" i="38" s="1"/>
  <c r="I12" i="38" s="1"/>
  <c r="I105" i="38" s="1"/>
  <c r="P18" i="31"/>
  <c r="K18" i="31"/>
  <c r="Q10" i="31"/>
  <c r="Q18" i="31" s="1"/>
  <c r="J20" i="28" l="1"/>
  <c r="H20" i="28"/>
  <c r="F20" i="28"/>
  <c r="D20" i="28"/>
  <c r="J21" i="28" l="1"/>
  <c r="J22" i="28" s="1"/>
  <c r="J39" i="1" l="1"/>
  <c r="I39" i="1"/>
  <c r="H39" i="1"/>
  <c r="G39" i="1"/>
  <c r="F39" i="1"/>
</calcChain>
</file>

<file path=xl/sharedStrings.xml><?xml version="1.0" encoding="utf-8"?>
<sst xmlns="http://schemas.openxmlformats.org/spreadsheetml/2006/main" count="1318" uniqueCount="875">
  <si>
    <t>ЭРҮҮЛ МЭНДИЙН САЙД (Жишээ)</t>
  </si>
  <si>
    <t>Код</t>
  </si>
  <si>
    <t>Цалин хөлс болон урамшил</t>
  </si>
  <si>
    <t>%</t>
  </si>
  <si>
    <t>Ажил олгогчоос нийгмийн даатгалд төлөх</t>
  </si>
  <si>
    <t>Байр ашиглалттай холбоотой тогтмол зардал</t>
  </si>
  <si>
    <t>...</t>
  </si>
  <si>
    <t xml:space="preserve"> Эрүүл мэнд</t>
  </si>
  <si>
    <t xml:space="preserve">Халдварт өвчнөөс урьдчилан сэргийлэх </t>
  </si>
  <si>
    <t xml:space="preserve">Халдварт бус өвчнөөс урьдчилан сэргийлэх </t>
  </si>
  <si>
    <t xml:space="preserve">Вакцинжуулалт </t>
  </si>
  <si>
    <t>Улсын төсөв</t>
  </si>
  <si>
    <t xml:space="preserve">ЗГ-ын тусгай сан </t>
  </si>
  <si>
    <t xml:space="preserve">Тусгай зориулалтын шилжүүлэг </t>
  </si>
  <si>
    <t>Уламжлалт анагаах ухааны тєв</t>
  </si>
  <si>
    <t>Рашаан сувиллын газар</t>
  </si>
  <si>
    <t>Тїpгэн тусламж</t>
  </si>
  <si>
    <t>….</t>
  </si>
  <si>
    <t>…..</t>
  </si>
  <si>
    <t>ҮНДЭСЛЭЛ, ТАЙЛБАР:</t>
  </si>
  <si>
    <t xml:space="preserve"> *Санхүүжилтийн эх үүсвэр, хөтөлбөрийн зардал, зардлын зориулалт болон арга хэмжээ болон байгууллагаар хуваарилсан  дүн хоорондоо тэнцэж байх ёстой. 
   </t>
  </si>
  <si>
    <t>МАЯГТ НМ-01. ТӨСВИЙН ЕРӨНХИЙЛӨН ЗАХИРАГЧИЙН ХАРЪЯАЛАХ ТӨСВИЙН БАЙГУУЛЛАГЫН ӨӨРИЙН ОРЛОГЫН САНАЛ</t>
  </si>
  <si>
    <t>Дэс дугаар</t>
  </si>
  <si>
    <t>Үйл ажиллагааны нэр төрөл</t>
  </si>
  <si>
    <t>Нийт өөрчлөлт</t>
  </si>
  <si>
    <t>Нөлөөлөгч хүчин зүйлс</t>
  </si>
  <si>
    <t>УИХ, Засгийн газрын бодлогын шийдвэрээр үнэ, тарифт орсон өөрчлөлт</t>
  </si>
  <si>
    <t>Тогтмол зардлын үнийн өсөлтөөр орох өөрчлөлт</t>
  </si>
  <si>
    <t xml:space="preserve">Инфляци             /зөвхөн Сангийн яам тохируулга хийнэ/ </t>
  </si>
  <si>
    <t>Шинээр бий болох үйлчилгээ, үйл ажиллагаа</t>
  </si>
  <si>
    <t>Бусад макро эдийн засгийн нөлөөгөөр орох өөрчлөлт</t>
  </si>
  <si>
    <t>Үйлчилгээ үзүүлэх хамрах хүрээний өөрчлөлт</t>
  </si>
  <si>
    <t>Ханшийн өөрчлөлт (зөвхөн Сангийн яам тогтооно)</t>
  </si>
  <si>
    <t>8=1+2+3+4+5+6+7</t>
  </si>
  <si>
    <t>9+8</t>
  </si>
  <si>
    <t>Үйл ажиллагаа 1</t>
  </si>
  <si>
    <t>Үйл ажиллагаа 2</t>
  </si>
  <si>
    <t>…</t>
  </si>
  <si>
    <t>Нийт</t>
  </si>
  <si>
    <t>Гарсан шийдвэрүүд</t>
  </si>
  <si>
    <t>Инфляци (зөвхөн Сангийн яам тогтооно)</t>
  </si>
  <si>
    <t>Тайлбар:</t>
  </si>
  <si>
    <t>1. Төсвийн хязгаар гэж ТЕЗ-дад хүргүүлсэн төсвийн хязгаар болно.</t>
  </si>
  <si>
    <t>2. Дараа оны төсөв гэж төсвийн төсөл үйлчлэх оны төсөв болно.</t>
  </si>
  <si>
    <t>МАЯГТ НМ-02. ТӨСВИЙН ЕРӨНХИЙЛӨН ЗАХИРАГЧИЙН ТӨСВИЙН УРСГАЛ ЗАРЛАГЫН САНАЛЫН ТОВЧОО</t>
  </si>
  <si>
    <t>Эдийн засгийн ангиллын зүйлс</t>
  </si>
  <si>
    <t xml:space="preserve">Инфляци /зөвхөн Сангийн яам тохируулга хийнэ/ </t>
  </si>
  <si>
    <t>Хууль, эрх зүйн хүрээний өөрчлөлт</t>
  </si>
  <si>
    <t>Өмнөх жилийн дундуур хэрэгжиж эхэлсэн арга хэмжээний бүтэн жилийн зардал</t>
  </si>
  <si>
    <t>Шинээр ашиглалтад орсон өмч хөрөнгийн урсгал зардал</t>
  </si>
  <si>
    <t>Хөтөлбөр, арга хэмжээнд орсон өөрчлөлт</t>
  </si>
  <si>
    <t>Үйлчилгээ үзүүлэх хамрах хүрээ, хүн амын тооны өөрчлөлт</t>
  </si>
  <si>
    <t>11=1+2+3+4+5+6+7+8+9+10</t>
  </si>
  <si>
    <t>11+12</t>
  </si>
  <si>
    <t>ххх</t>
  </si>
  <si>
    <t xml:space="preserve">Инфляци** </t>
  </si>
  <si>
    <t>МАЯГТ НМ-03. ТӨСВИЙН ЕРӨНХИЙЛӨН ЗАХИРАГЧИЙН ЭРГЭЖ ТӨЛӨГДӨХ ЦЭВЭР ЗЭЭЛИЙН САНАЛ</t>
  </si>
  <si>
    <t>Өмнөх жилээс дамжин хэрэгжих төсөл, хөтөлбөр, арга хэмжээ</t>
  </si>
  <si>
    <t>Гэрээнд заасны дагуу эргэн төлөгдөх</t>
  </si>
  <si>
    <t>Шинээр хэрэгжүүлэх төсөл, хөтөлбөр, арга хэмжээ</t>
  </si>
  <si>
    <t>8+9</t>
  </si>
  <si>
    <t>Эргэж төлөгдөх цэвэр зээл</t>
  </si>
  <si>
    <t>Дамжуулан зээл - дотоод</t>
  </si>
  <si>
    <t>Дамжуулан зээл - гадаад</t>
  </si>
  <si>
    <t>Дамжуулан зээлийн авлага барагдуулалт</t>
  </si>
  <si>
    <t>Хувьцаа болон дүрмийн сан бүрдүүлэлт</t>
  </si>
  <si>
    <t>Төсвөөс олгох зээл - Төсвөөс гадуур</t>
  </si>
  <si>
    <t>Төсвөөс олгох зээл - Төсөв хооронд</t>
  </si>
  <si>
    <t>Эрэмбэ</t>
  </si>
  <si>
    <t>Жилийн төсөв</t>
  </si>
  <si>
    <t>Төсөвт өртөг</t>
  </si>
  <si>
    <t>Хэрэгжүүлэгч ТЕЗ</t>
  </si>
  <si>
    <t>Гэрээний нөхцөл</t>
  </si>
  <si>
    <t>Үндэс болгосон бодлогын баримт бичиг</t>
  </si>
  <si>
    <t>Төсөл 1</t>
  </si>
  <si>
    <t>Төсөл 2</t>
  </si>
  <si>
    <t>Үзүүлэлт</t>
  </si>
  <si>
    <t>Нийт дүн</t>
  </si>
  <si>
    <t>Цэвэр 12 сард ногдох урсгал</t>
  </si>
  <si>
    <t>ХӨРӨНГӨ ОРУУЛАЛТЫН ТӨСЛИЙН НЭР</t>
  </si>
  <si>
    <t>Ерөнхий мэдээлэл (төрөл, ТЕЗ, газарзүйн байршил, төсвийн шатлал)</t>
  </si>
  <si>
    <t xml:space="preserve">Код </t>
  </si>
  <si>
    <t xml:space="preserve">Эдийн засгийн зардлын ангилалын зүйлс </t>
  </si>
  <si>
    <t>xxx</t>
  </si>
  <si>
    <t xml:space="preserve">одоо байгаагаас шилжих </t>
  </si>
  <si>
    <t>Төр ЭМД-ийн шимтгэлийг нь хариуцах иргэд</t>
  </si>
  <si>
    <t>Тухайн бүлгийн хүний тоо,</t>
  </si>
  <si>
    <t>Нэг хүний жилд төлөх хураамжийн хэмжээ, төгрөг</t>
  </si>
  <si>
    <t xml:space="preserve">Нийт төр хариуцах ЭМД-ийн шимтгэл,  төгрөг </t>
  </si>
  <si>
    <t>7=5*6</t>
  </si>
  <si>
    <t>16 /ерөнхий боловсролын сургуульд суралцаж байгаа бол 18/ хүртэлх насны хүүхэд;</t>
  </si>
  <si>
    <t>тэтгэврээс өөр мөнгөн орлогогүй иргэн;</t>
  </si>
  <si>
    <t>хүүхдээ 2 /ихэр бол З / нас хүртэл нь өсгөн бойжуулж байгаа эх /эцэг/;</t>
  </si>
  <si>
    <t>хугацаат цэргийн жинхэнэ албан хаагч;</t>
  </si>
  <si>
    <t>Нийгмийн халамжийн тухай хуулийн 12 дугаар зүйлд заасан иргэн;</t>
  </si>
  <si>
    <t>60 ба түүнээс дээш настай эрэгтэй, 55 ба түүнээс дээш настай эмэгтэй</t>
  </si>
  <si>
    <t>16 насанд хүрсэн одой иргэн;</t>
  </si>
  <si>
    <t>хөдөлмөрийн чадвараа 50 ба түүнээс дээш хувиар алдсан 16 насанд хүрсэн хөгжлийн бэрхшээлтэй иргэн;</t>
  </si>
  <si>
    <t>тэжээгч нь нас барсан 18 хүртэлх насны хүүхэд;</t>
  </si>
  <si>
    <t>18 хүртэлх насны дөрөв ба түүнээс дээш хүүхэдтэй, өрх толгойлсон 45 насанд хүрсэн эх, 50 насанд хүрсэн эцэг</t>
  </si>
  <si>
    <t xml:space="preserve">Дээд боловсролын сургалтын байгууллагын өдрийн ангид суралцагч </t>
  </si>
  <si>
    <t>-</t>
  </si>
  <si>
    <t xml:space="preserve">      МАЯГТ НМ-06.  НИЙГМИЙН ХАЛАМЖИЙН ҮЙЛЧИЛГЭЭ, ХӨНГӨЛӨЛТ ТУСЛАМЖИЙН ТӨРӨЛ </t>
  </si>
  <si>
    <t xml:space="preserve">Төрөл </t>
  </si>
  <si>
    <t>Нэг удаа олгох мөнгөний  хэмжээ /төгрөгөөр/</t>
  </si>
  <si>
    <t>Олгох давтамж буюу хугацаа</t>
  </si>
  <si>
    <t>Хэмжээ, хугацааг тогтоосон эрх зүйн баримт бичиг</t>
  </si>
  <si>
    <t>Хүний тоо</t>
  </si>
  <si>
    <t>Мөнгөн дүн</t>
  </si>
  <si>
    <t>ОРОН НУТГИЙН ТӨСВӨӨС САНХҮҮЖИЖ БАЙГАА НИЙГМИЙН ХАЛАМЖИЙН ҮЙЛЧИЛГЭЭ</t>
  </si>
  <si>
    <t>ОНЦГОЙ ТОХИОЛДЛЫН БОЛОН АМЬЖИРГААГ ДЭМЖИХ МӨНГӨН ТЭТГЭМЖ</t>
  </si>
  <si>
    <t>гэнэтийн аюул, осол, урьдчилан төсөөлөх боломжгүй бусад шалтгаанаар гэр оронгүй, гэр орон нь цаашид амьдрах боломжгүй болсон болон амьжиргааны эх үүсвэрээ алдсан өрх;</t>
  </si>
  <si>
    <t>МУЗГ-ын 2012 оны 136 дугаар тогтоол</t>
  </si>
  <si>
    <t>18 нас хүрээгүй байхдаа бүтэн өнчин болсон 18-24 насны иргэн</t>
  </si>
  <si>
    <t>Хорих ангиас суллагдсан өөрийн гэр оронгүй, нийгмийн халамжийн дэмжлэг, туслалцаа зайлшгүй шаардлагатай өрхийн гишүүн-иргэн;</t>
  </si>
  <si>
    <t>Нийгмийн халамжийн дэмжлэг, туслалцаа зайлшгүй шаардлагатай, дөрөв ба түүнээс дээш 18 хүртэлх насны хүүхэдтэй, гэр оронгүй, өрх толгойлсон эцэг, эх;</t>
  </si>
  <si>
    <t>гэр оронгүй тэнэмэл өрх, иргэн</t>
  </si>
  <si>
    <t xml:space="preserve">ОЛОН НИЙТИЙН ОРОЛЦООНД ТҮШИГЛЭСЭН ХАЛАМЖИЙН ҮЙЛЧИЛГЭЭ </t>
  </si>
  <si>
    <t>амьдралын итгэл үнэмшил, бие даан амьдрах чадвар, хөдөлмөрийн дадал олгох, авьяасыг нь дэмжих зорилгоор сургалт зохион байгуулах;</t>
  </si>
  <si>
    <t xml:space="preserve">ХХҮГ-ын даргын 2012 оны 8 дугаар сарын 24-ний өдрийн 189 дүгээр тушаал  </t>
  </si>
  <si>
    <t>зөвлөгөө өгөх;</t>
  </si>
  <si>
    <t xml:space="preserve">сэргээн засах үйлчилгээнд хамруулах; </t>
  </si>
  <si>
    <t>Түр байрлуулан асрамжлах, хүчирхийлэлд өртсөн хүнийг түр хамгаалан байрлуулах;</t>
  </si>
  <si>
    <t>өдрийн үйлчилгээнд хамруулах;</t>
  </si>
  <si>
    <t>гэрийн асрамж, халамжийн үйлчилгээнд хамруулах;</t>
  </si>
  <si>
    <t>Иргэн, түүний гэр бүлийн хэрэгцээнд тулгуурласан нийгмийн халамжийн бусад үйлчилгээ үзүүлэх</t>
  </si>
  <si>
    <t xml:space="preserve">гэр оронгүй иргэн, түүний гэр бүлийн гишүүдийн амьдрах итгэлийг нэмэгдүүлэх, нийгэмшүүлэх, бичиг баримтжуулах, түр хоноглох байранд байрлуулах; </t>
  </si>
  <si>
    <t>ЦААТАН ИРГЭДИЙН ТЭТГЭМЖ</t>
  </si>
  <si>
    <t>Тайгад амьдардаг 18 хүртэл насны цаатан хүүхдэд Хангайн бүс нутагт тогтоосон амьжиргааны доод түвшингийн 50 хувьтай тэнцэх хэмжээний мөнгөн тэтгэмж сар бүр олгох</t>
  </si>
  <si>
    <t>Засгийн газрын 2013 оны 42 дугаар тогтоол</t>
  </si>
  <si>
    <t>Насанд хүрсэн цаатан иргэнд тухайн бүс нутагт тогтоосон амьжиргааны доод түвшингийн хэмжээгээр сар бүр мөнгөн тэтгэмж олгох</t>
  </si>
  <si>
    <t xml:space="preserve">      МАЯГТ НМ-06а.  НИЙГМИЙН ХАЛАМЖИЙН ҮЙЛЧИЛГЭЭ, ХӨНГӨЛӨЛТ ТУСЛАМЖИЙН ХУРААНГУЙ ХҮСНЭГТ </t>
  </si>
  <si>
    <t>ОРОН НУТГИЙН ХАЛАМЖИЙН САН</t>
  </si>
  <si>
    <t>Онцгой тохиолдлын болон амьжиргааг дэмжих тэтгэмж</t>
  </si>
  <si>
    <t>Олон нийтийн оролцоонд түшиглэсэн халамжийн үйлчилгээ</t>
  </si>
  <si>
    <t>Амьжиргааг дэмжих зөвлөл</t>
  </si>
  <si>
    <t>Банк, санхүүгийн байгууллагын үйлчилгээний хураамж</t>
  </si>
  <si>
    <t>Төрөлжсөн асрамж</t>
  </si>
  <si>
    <t xml:space="preserve">      МАЯГТ НМ-06.  НИЙГМИЙН ХАЛАМЖИЙН ТЭТГЭВЭР, ТЭТГЭМЖ,  ХӨНГӨЛӨЛТ ТУСЛАМЖИЙН ТӨРӨЛ </t>
  </si>
  <si>
    <t>УЛСЫН ТӨСВӨӨС САНХҮҮЖИХ НИЙГМИЙН ХАЛАМЖИЙН ҮЙЛЧИЛГЭЭ</t>
  </si>
  <si>
    <t>НИЙГМИЙН ХАЛАМЖИЙН ТЭТГЭВЭР</t>
  </si>
  <si>
    <t xml:space="preserve">60 ба түүнээс дээш настай эрэгтэй, 55 ба түүнээс дээш настай эмэгтэй; </t>
  </si>
  <si>
    <t xml:space="preserve">МУ-ын ЗГ-ын 2018 оны 17 дугаар тогтоол </t>
  </si>
  <si>
    <t xml:space="preserve">16 насанд хүрсэн одой иргэн; </t>
  </si>
  <si>
    <t>тэжээгч нь нас барсан 18 хүртэлх насны хүүхэд</t>
  </si>
  <si>
    <t xml:space="preserve">МУ-ын ЗГ-ын 2018 оны 17  дугаар тогтоол </t>
  </si>
  <si>
    <t>1-2 хүүхэдтэй өрх</t>
  </si>
  <si>
    <t>3-4 хүүхэдтэй өрх</t>
  </si>
  <si>
    <t>5-аас дээш хүүхэдтэй өрх</t>
  </si>
  <si>
    <t>НИЙГМИЙН ХАЛАМЖИЙН НӨХЦӨЛТ АСАРГААНЫ ТЭТГЭМЖ</t>
  </si>
  <si>
    <t>бүтэн өнчин хүүхдийг үрчлэн авсан болон асран хамгаалж, харгалзан дэмжиж байгаа;</t>
  </si>
  <si>
    <t>.Гэр бүлийн тухай хуулийн[1] 25.5-д заасан болон хүчирхийллийн улмаас сэтгэл санааны болон бие махбодын хохирол хүлээж хамгаалалт шаардлагатай болсон хүүхдийг Гэр бүлийн тухай хуулийн 74 дүгээр зүйлд заасны дагуу гэр бүлдээ авч асрамжилж байгаа;</t>
  </si>
  <si>
    <t>Тэжээн тэтгэх үр хүүхэд, төрөл садангийн хүнгүй ганц бие ахмад настан иргэнийг гэр бүлдээ авч асрамжилж байгаа иргэн</t>
  </si>
  <si>
    <t>Тэжээн тэтгэх үр хүүхэд, төрөл садангийн хүнгүй, ганц бие ХБИ-тэй  иргэнийг гэр бүлдээ авч асрамжилж байгаа иргэн</t>
  </si>
  <si>
    <t>Эмнэлгийн хяналтанд байдаг, байнгын асаргаа шаардлагатай ахмад настныг асарч  байгаа иргэн</t>
  </si>
  <si>
    <t>Эмнэлгийн хяналтанд байдаг, байнгын асаргаа шаардлагатай хөгжлийн бэрхшээлтэй иргэнийг асарч  байгаа иргэн</t>
  </si>
  <si>
    <t>Эмнэлгийн хяналтанд байдаг, байнгын асаргаа шаардлагатайхөгжлийн бэрхшээлтэй хүүхдийг асарч  байгаа иргэн</t>
  </si>
  <si>
    <t>байнгын асаргаа шаардлагатай 16 хүртэлх насны хүүхэд</t>
  </si>
  <si>
    <t xml:space="preserve">Нийгмийн халамжийн тухай </t>
  </si>
  <si>
    <t>байнгын асаргаа шаардлагатай 16 ба түүнээс дээш насны иргэн</t>
  </si>
  <si>
    <t>ЭХ, ОЛОН ХҮҮХЭДТЭЙ ӨРХ ТОЛГОЙЛСОН ЭХ, ЭЦГИЙН ТЭТГЭМЖ</t>
  </si>
  <si>
    <t>Жирэмсэн болон нярай, хөхүүл хүүхэдтэй эхийн тэтгэмж</t>
  </si>
  <si>
    <t>МУЗГ-ын 2017 оны 340 дүгээр тогтоол</t>
  </si>
  <si>
    <t>хоёр ба түүнээс дээш ихэр хүүхэд төрүүлж эсэн мэнд өсгөж байгаа өрх, иргэн</t>
  </si>
  <si>
    <t>гурав болон түүнээс дээш ихэр хүүхэд төрүүлж эсэн мэнд өсгөж байгаа өрх, иргэн</t>
  </si>
  <si>
    <t> 0-3 хүртэлх насны хүүхэд асарсны тэтгэмж</t>
  </si>
  <si>
    <t>0-18 хүртэлх насны гурав болон түүнээс дээш хүүхэдтэй өрх толгойлсон эх, эцгийн тэтгэмж</t>
  </si>
  <si>
    <t>Эх, олон хүүхэдтэй өрх толгойлсон эх, эцэгт тэтгэмж олгох тухай</t>
  </si>
  <si>
    <t>АХМАД НАСТАНД ОЛГОХ ХӨНГӨЛӨЛТ ТУСЛАМЖ</t>
  </si>
  <si>
    <t xml:space="preserve">Хөл, гар, шүд/үнэт металлаар хийхээс бусад/-ний протезийн хэрэгсэл худалдан авсан болон дотоодод хийлгэсэн зардлын үнийг 5 жил тутамд нэг удаа нөхөн олгох </t>
  </si>
  <si>
    <t>МУЗГ-ын 2017 оны 316 дугаар тогтоол</t>
  </si>
  <si>
    <t>Сонсох, харах эрхтний ортопедийн хэрэгсэл худалдан авсан болон дотоодод хийлгэсэн зардлын үнийг  5 жил тутам нэг удаа нөхөн олгох</t>
  </si>
  <si>
    <t>Ахмадын зориулалттай амралт, сувиллын газарт амрах эрхийн бичгийг хөнгөлөлттэй үнээр олгох</t>
  </si>
  <si>
    <t>"Ахмад настны тухай хууль, журам</t>
  </si>
  <si>
    <t>Тэжээн тэтгэх хүүхэдгүй, эсхүл хууль ёсны тэжээн тэтгэгч нь дэмжлэг туслалцаа үзүүлэх боломжгүй нь тогтоогдсон ахмад настанд орон сууцны хөлс төлөхөд, хэрэв нийтийн халаалтгүй сууц гэрт амьдардаг бол түлш худалдан авахад нь жилд нэг удаа мөнгөн тусламж олгох</t>
  </si>
  <si>
    <t>Хүндэт донор ахмад настанд  орон сууцны хөлс төлөхөд, хэрэв нийтийн халаалтгүй сууц гэрт амьдардаг бол түлш худалдан авахад нь жилд нэг удаа мөнгөн тусламж олгох</t>
  </si>
  <si>
    <t>Эмчилгээ, сувилгаа зайлшгүй шаардлагатай ахмад настан  эмнэлгийн байгууллагын дүгнэлтээр магадлан итгэмжлэгдсэн дотоодын рашаан сувилалд амарч сувилуулах тохиолдолд тээврийн хэрэгслийн нэг талын зардал, эрхийн бичгийн үнийн 50 хувийг жилд нэг удаа нөхөн олгох</t>
  </si>
  <si>
    <t>"Ахмад настны тухай хууль</t>
  </si>
  <si>
    <t>Хүндэт донор ахмад настан  дотоодын рашаан сувилалд амарч сувилуулах тохиолдолд тээврийн хэрэгслийн нэг талын зардал, эрхийн бичгийн үнийн 50 хувийг жилд нэг удаа нөхөн олгох</t>
  </si>
  <si>
    <t>"Ахмад настны нийгмийн хамгааллын тухай хууль</t>
  </si>
  <si>
    <t xml:space="preserve">НД-ын тухай хууль тогтоомжинд заасан оршуулгын тэтгэмж авах эрх үүсээгүй, ганц бие ахмад настан нас барвал түүний оршуулгын зардалд нийгмийн даатгалын сангаас олгох оршуулгын тэтгэмжийн 100 хувьтай тэнцэх хэмжээний тусламж олгох </t>
  </si>
  <si>
    <t>нийслэл, аймгийн төвийн нийтийн тээврийн хэрэгсэл /таксинаас бусад/-ээр орон нутгийн харьяалал харгалзахгүй үнэ төлбөргүй зорчих</t>
  </si>
  <si>
    <t>Нийслэлээс 1000 ба түүнээс дээш км алслагдсан газарт байнга оршин суудаг ахмад настан  нийслэлд ирж эмчлүүлэх, шинжилгээ хийлгэх тохиолдолд унааны нэг талын зардлыг жилд нэг удаа  нөхөн олгох</t>
  </si>
  <si>
    <t>Ахмад настанд үзүүлсэн хүндэтгэл</t>
  </si>
  <si>
    <t>Насны хишиг</t>
  </si>
  <si>
    <t>65-69</t>
  </si>
  <si>
    <t>70-79</t>
  </si>
  <si>
    <t>80-89</t>
  </si>
  <si>
    <t>90 ба түүнээс дээш</t>
  </si>
  <si>
    <t>ХӨГЖЛИЙН БЭРХШЭЭЛТЭЙ ИРГЭНД ОЛГОХ ХӨНГӨЛӨЛТ ТУСЛАМЖ</t>
  </si>
  <si>
    <t>Бүрэн хараагүй хөгжлийн бэрхшээлтэй иргэнд орон сууцны хөлс төлөхөд, хэрэв нийтийн халаалтгүй сууц, гэрт амьдардаг бол түлш худалдан авахад жилд нэг удаа мөнгөн тусламж олгох</t>
  </si>
  <si>
    <t>Бүрэн хэлгүй дүлий хөгжлийн бэрхшээлтэй иргэнд орон сууцны хөлс төлөхөд, хэрэв нийтийн халаалтгүй сууц, гэрт амьдардаг бол түлш худалдан авахад жилд нэг удаа мөнгөн тусламж олгох</t>
  </si>
  <si>
    <t>Одой иргэнд орон сууцны хөлс төлөхөд, хэрэв нийтийн халаалтгүй сууц, гэрт амьдардаг бол түлш худалдан авахад жилд нэг удаа мөнгөн тусламж олгох</t>
  </si>
  <si>
    <t>Байнгын асаргаа шаардлагатай, хөдөлмөрийн чадвараа бүрэн алдсан хөгжлийн бэрхшээлтэй иргэнд орон сууцны хөлс төлөхөд, хэрэв нийтийн халаалтгүй сууц, гэрт амьдардаг бол түлш худалдан авахад жилд нэг удаа мөнгөн тусламж олгох</t>
  </si>
  <si>
    <t>18 хүртэлх насны хөгжлийн бэрхшээлтэй хүүхдийн дотоодод хийлгэсэн протезийн эдэлгээний хугацаа дууссан тохиолдолд шинэчлэх</t>
  </si>
  <si>
    <t xml:space="preserve">Үйлдвэрлэлийн осол, мэргэжлээс шалтгаалсан өвчний даатгалын сангаас протез хийлгэх, сэргээн засалттай холбогдсон хөнгөлөлт авах эрх үүсээгүй, хөгжлийн бэрхшээлтэй иргэний дотоодод хийлгэсэн протезийн үнийг 3 жил тутамд нэг удаа  100 хувь нөхөн олгох </t>
  </si>
  <si>
    <t>18 хүртэлх насны хөгжлийн бэрхшээлтэй хүүхэд, түүнчлэн үйлдвэрлэлийн осол, мэргэжлээс шалтгаалсан өвчний даатгалын сангаас протез, сэргээн засалттай холбогдсон хөнгөлөлт авах эрх үүсээгүй хөгжлийн бэрхшээлтэй иргэний дотоодод хийлгэсэн болон худалдан авсан болон ортопед, тэргэнцэр зэрэг тусгай хэрэгслийн үнийг 3 жил тутам нэг удаа 100 хувь нөхөн олгох</t>
  </si>
  <si>
    <t>Хөгжлийн бэрхшээлтэй хүүхэд болон түүний асран хамгаалагч, харгалзан дэмжигчийн цэцэрлэг сургуульд ирж, очих унааны зардлыг жилд нэг удаа хөнгөлөх, эсхүл автобусаар үйлчлэх</t>
  </si>
  <si>
    <t>Дотоодын рашаан, сувилалд асруулах, сувилуулах шаардлагатай дараах этгээдэд нэг талын унааны болон эрхийн бичгийн үнийн зардлыг дор дурьдсан хувиар жилд нэг удаа нөхөн олгох</t>
  </si>
  <si>
    <t xml:space="preserve">"Хөгжлийн бэрхшээлтэй иргэний нийгмийн хамгааллын тухай" хуулийн 2012.02.07-ны өдрийн нэмэлт </t>
  </si>
  <si>
    <t>Хөгжлийн бэрхшээлтэй хүүхдэд 100 хувь</t>
  </si>
  <si>
    <t>Хөгжлийн бэршээлтэй хүүхдийг асрамжилж яваа нэг иргэнд 50 хувь</t>
  </si>
  <si>
    <t xml:space="preserve">Үйлдвэрлэлийн осол, мэргэжлээс шалтгаалсан өвчний даатгалын сангаас хөнгөлөлт авах эрх үүсээгүй, хөгжлийн бэрхшээлтэй иргэнд 50 хувь </t>
  </si>
  <si>
    <t>Хөгжлийн бэрхшээлтэй хүүхэд болон хөдөлмөрийн чадвараа бүрэн алдсан иргэний нэг хүүхдийн цэцэрлэгийн хоолны зардлын төлбөрт хөнгөлөлт үзүүлэх</t>
  </si>
  <si>
    <t>"Хөгжлийн бэрхшээлтэй хүний эрхийн тухай" хууль</t>
  </si>
  <si>
    <t>18 насанд хүрсэн бүрэн хараагүй иргэний харилцаа, холбооны зардалд хөнгөлөлт үзүүлэх</t>
  </si>
  <si>
    <t xml:space="preserve">Нийслэлээс 1000 ба түүнээс дээш км алслагдсан газарт байнга оршин суудаг хөгжлийн бэрхшээлтэй хүн  аймгийн нэгдсэн эмнэлгийн нарийн мэргэжлийн эмч нарын хяналтын комиссын шийдвэрээр нийслэлд ирж эмчлүүлэх, шинжилгээ хийлгэх тохиолдолд нэг талын унааны зардлыг жилд нэг удаа нөхөн олгох </t>
  </si>
  <si>
    <t>Хараагүй хүний брайлын үсгээр бичсэн захидал, ил захидал, брайль хэвлэл 10 кг хүртэлх илгээмжийг дотоодод үнэ төлбөргүй явуулж, хараагүй хүний зориулалттай техник, тоног төхөөрөмж, материал хэрэгслийг дотоодод үнэ төлбөргүй хүргүүлэх</t>
  </si>
  <si>
    <t xml:space="preserve">Бүрэн хараагүй хүн эмнэлгийн байгууллагын дүгнэлтээр эмчлүүлэх, рашаан сувилалд сувилуулахаар аймгаас нийслэлд, нийслэлээс аймагт зорчих шаардлагатай болбол ирж буцах унааны зардлын 75 хувийг жилд нэг удаа нөхөн олгох </t>
  </si>
  <si>
    <t>Хөгжлийн бэрхшээлтэй хүүхэд нь хүүхдийн зусланд амарвал эрхийн бичгийн үнийн 50 хувийг жилд нэг удаа олгох</t>
  </si>
  <si>
    <t>Нийгмийн даатгалын тухай хууль тогтоомжид заасан оршуулгын тэтгэмж авах эрх үүсээгүй, ганц бие хөгжлийн бэрхшээлтэй иргэн хөгжлийн бэрхшээлтэй хүүхэд нас барвал түүний оршуулгын зардалд нийгмийн даатгалын сангаас олгох оршуулгын тэтгэмжийн 75 хувьтай тэнцэх хэмжээний тусламж олгох</t>
  </si>
  <si>
    <t>хөгжлийн бэрхшээлтэй иргэн олимп, тивийн наадам, дэлхийн зэрэглэлийн тэмцээнд оролцож алт, мөнгө, хүрэл медаль хүртсэн тохиолдолд түүний оролцсон тэмжээний давтамжийн хугацаанд ноогдох тэтгэвэртэй нь тэнцэх хэмжээний нэг удаагийн мөнгөн тусламж олгох</t>
  </si>
  <si>
    <t xml:space="preserve">Хараагүй хүнд зориулсан брайль болон томруулсан үсэгтэй ном, сурах бичиг, сонин сэтгүүл хэвлэх зардлыг нийгмийн халамжийн сангаас гаргах </t>
  </si>
  <si>
    <t>ХООЛ ТЭЖЭЭЛИЙН ДЭМЖЛЭГ</t>
  </si>
  <si>
    <t>Хүнс тэжээлийн дэмжлэг үзүүлэх үйлчилгээ</t>
  </si>
  <si>
    <t>ХАХНХСайдын 2017 оны А/205 дугаар  тушаал</t>
  </si>
  <si>
    <t>АЛДАРТ ЭХИЙН ОДОН</t>
  </si>
  <si>
    <t xml:space="preserve">Эхийн алдар 1 дүгээр одонтой эхчүүдийн мөнгөн тусламж    </t>
  </si>
  <si>
    <t>УИХ-ын 2010 оны 10 дугаар сарын 21-ний өдрийн 54 дүгээр тогтоол</t>
  </si>
  <si>
    <t xml:space="preserve">Эхийн алдар 2 дугаар одонтой эхчүүдийн мөнгөн тусламж    </t>
  </si>
  <si>
    <t>Хүүхдийн мөнгөн тэтгэмж</t>
  </si>
  <si>
    <t>МУЗГ-ын 2017 оны 18 дугаар тогтоол</t>
  </si>
  <si>
    <t>Улсын төсвөөс санхүүжих нийт дүн</t>
  </si>
  <si>
    <t>УЛСЫН ТӨСВИЙН ХАЛАМЖИЙН САН</t>
  </si>
  <si>
    <t xml:space="preserve">Халамжийн тэтгэвэр </t>
  </si>
  <si>
    <t>Нөхцөлт мөнгөн тэтгэмж</t>
  </si>
  <si>
    <t>Эх, олон хүүхэдтэй өрх толгойлсон эх, эцгийн тэтгэмж</t>
  </si>
  <si>
    <t>Ахмад настны хөнгөлөлт үйлчилгээ</t>
  </si>
  <si>
    <t>Хөгжлийн бэрхшээлтэй иргэний</t>
  </si>
  <si>
    <t>Хоол тэжээлийн хөнгөлөлт</t>
  </si>
  <si>
    <t>Цаатан иргэдийн тэтгэмж</t>
  </si>
  <si>
    <t>Алдарт эхийн одон</t>
  </si>
  <si>
    <t xml:space="preserve">      МАЯГТ НМ-07.  ТЭТГЭВЭРТ ГАРАХАД ОЛГОХ НЭГ УДААГИЙН ТЭТГЭМЖИЙН СУДАЛГАА </t>
  </si>
  <si>
    <t>Өмнө үүссэн тэтгэмжийн өр</t>
  </si>
  <si>
    <t>Дүн</t>
  </si>
  <si>
    <t xml:space="preserve">      МАЯГТ НМ-07а.  ТЭТГЭВЭРТ ГАРАХ АЛБАН ХААГЧИЙН МЭДЭЭЛЭЛ</t>
  </si>
  <si>
    <t>Байгууллагын нэр</t>
  </si>
  <si>
    <t>Тэтгэвэрт гарах албан хаагчийн мэдээлэл</t>
  </si>
  <si>
    <t>Овог</t>
  </si>
  <si>
    <t>Нэр</t>
  </si>
  <si>
    <t>Албан тушаал</t>
  </si>
  <si>
    <t>Регистрийн дугаар</t>
  </si>
  <si>
    <t>Нийт ажилласан хугацаа</t>
  </si>
  <si>
    <t>Үүнээс: Төрийн албанд ажилласан жил</t>
  </si>
  <si>
    <t>Албан тушаалын ангилал, зэрэглэл</t>
  </si>
  <si>
    <t xml:space="preserve">Олгох тэтгэмжийн хэмжээ </t>
  </si>
  <si>
    <t xml:space="preserve">НИЙТ </t>
  </si>
  <si>
    <t xml:space="preserve">      МАЯГТ НМ-07б.  ТЭТГЭВЭРТ ГАРАХ АЛБАН ХААГЧИЙН ҮНДСЭН ЦАЛИНГИЙН ТООЦООЛОЛ</t>
  </si>
  <si>
    <t>Сар</t>
  </si>
  <si>
    <t>Он</t>
  </si>
  <si>
    <t>Албан тушаалын ангилал, зэрэглэл,шатлал</t>
  </si>
  <si>
    <t>Үндсэн цалин</t>
  </si>
  <si>
    <t>1-р сар</t>
  </si>
  <si>
    <t>2-р сар</t>
  </si>
  <si>
    <t>3-р сар</t>
  </si>
  <si>
    <t>4-р сар</t>
  </si>
  <si>
    <t>5-р сар</t>
  </si>
  <si>
    <t>6-р сар</t>
  </si>
  <si>
    <t>7-р сар</t>
  </si>
  <si>
    <t>8-р сар</t>
  </si>
  <si>
    <t>9-р сар</t>
  </si>
  <si>
    <t>10-р сар</t>
  </si>
  <si>
    <t>11-р сар</t>
  </si>
  <si>
    <t>12-р сар</t>
  </si>
  <si>
    <t>3 ЖИЛИЙН НИЙТ ЦАЛИН</t>
  </si>
  <si>
    <t>САРЫН ДУНДАЖ ЦАЛИН</t>
  </si>
  <si>
    <t xml:space="preserve">      МАЯГТ НМ-07в.  ТЭТГЭВЭРТ ГАРАХ АЛБАН ХААГЧИЙН ТӨРД АЖИЛЛАСАН БАЙДЛЫН ТУХАЙ МЭДЭЭЛЭЛ </t>
  </si>
  <si>
    <t>№</t>
  </si>
  <si>
    <t xml:space="preserve"> Байгууллагын нэр</t>
  </si>
  <si>
    <t>Ажилласан жил</t>
  </si>
  <si>
    <t>Ажиллаж байсан байгууллага</t>
  </si>
  <si>
    <t>Ажилд томилогдсон огноо</t>
  </si>
  <si>
    <t>Ажлаас чөлөөлөгдсөн огноо</t>
  </si>
  <si>
    <t>ТӨСВИЙН ЕРӨНХИЙЛӨН ЗАХИРАГЧ</t>
  </si>
  <si>
    <t xml:space="preserve">Төслийн нэр: </t>
  </si>
  <si>
    <t xml:space="preserve">Төслийн дугаар: </t>
  </si>
  <si>
    <t xml:space="preserve">Зээл/ тусламж: </t>
  </si>
  <si>
    <t>ТӨСВИЙН ЭДИЙН ЗАСГИЙН АНГИЛАЛ</t>
  </si>
  <si>
    <t>төгрөг</t>
  </si>
  <si>
    <t>үндсэн валют</t>
  </si>
  <si>
    <t>Гадаад зээл/ тусламжаас санхүүжих</t>
  </si>
  <si>
    <t xml:space="preserve">                     НИЙТ ЗАРЛАГА ба ЦЭВЭР ЗЭЭЛИЙН ДҮН</t>
  </si>
  <si>
    <t xml:space="preserve">                          УРСГАЛ ЗАРДАЛ</t>
  </si>
  <si>
    <t xml:space="preserve">                               БАРАА, ҮЙЛЧИЛГЭЭНИЙ ЗАРДАЛ</t>
  </si>
  <si>
    <t xml:space="preserve">                                    Цалин, хєлс болон нэмэгдэл урамшил</t>
  </si>
  <si>
    <t xml:space="preserve">                                              Үндсэн цалин</t>
  </si>
  <si>
    <t xml:space="preserve">                                              Нэмэгдэл</t>
  </si>
  <si>
    <t xml:space="preserve">                                              Унаа хоолны Хөнгөлөлт</t>
  </si>
  <si>
    <t xml:space="preserve">                                              Урамшуулал</t>
  </si>
  <si>
    <t xml:space="preserve">                                              Гэрээт ажлын цалин</t>
  </si>
  <si>
    <t xml:space="preserve">                                    Ажил олгогчоос нийгмийн даатгалд төлөх шимтгэл</t>
  </si>
  <si>
    <t xml:space="preserve">                                              Тэтгэврийн даатгал</t>
  </si>
  <si>
    <t xml:space="preserve">                                              Тэтгэмжийн даатгал</t>
  </si>
  <si>
    <t xml:space="preserve">                                              ҮОМШ-ний даатгал</t>
  </si>
  <si>
    <t xml:space="preserve">                                              Ажилгүйдлийн даатгал</t>
  </si>
  <si>
    <t xml:space="preserve">                                              Эрүүл мэндийн даатгал</t>
  </si>
  <si>
    <t xml:space="preserve">                                    Байр ашиглалттай холбоотой тогтмол зардал</t>
  </si>
  <si>
    <t xml:space="preserve">                                              Гэрэл, цахилгаан</t>
  </si>
  <si>
    <t xml:space="preserve">                                              Түлш, халаалт</t>
  </si>
  <si>
    <t xml:space="preserve">                                              Цэвэр, бохир ус</t>
  </si>
  <si>
    <t xml:space="preserve">                                              Байрны түрээс</t>
  </si>
  <si>
    <t xml:space="preserve">                                    Хангамж, бараа материалын зардал</t>
  </si>
  <si>
    <t xml:space="preserve">                                              Бичиг хэрэг</t>
  </si>
  <si>
    <t xml:space="preserve">                                              Тээвэр, шатахуун</t>
  </si>
  <si>
    <t xml:space="preserve">                                              Шуудан, холбоо, интернэтийн төлбөр</t>
  </si>
  <si>
    <t xml:space="preserve">                                              Ном, хэвлэл</t>
  </si>
  <si>
    <t xml:space="preserve">                                              Хог хаягдал зайлуулах, хортон мэрэгчдийн устгал, ариутгал</t>
  </si>
  <si>
    <t xml:space="preserve">                                              Бага үнэтэй, түргэн элэгдэх, ахуйн эд зүйлс</t>
  </si>
  <si>
    <t xml:space="preserve">                                    Нормативт зардал</t>
  </si>
  <si>
    <t xml:space="preserve">                                              Эм, бэлдмэл, эмнэлгийн хэрэгсэл</t>
  </si>
  <si>
    <t xml:space="preserve">                                              Хоол, хүнс</t>
  </si>
  <si>
    <t xml:space="preserve">                                              Нормын хувцас, зөөлөн эдлэл</t>
  </si>
  <si>
    <t xml:space="preserve">                                    Эд хогшил, урсгал засварын зардал</t>
  </si>
  <si>
    <t xml:space="preserve">                                              Багаж, техник, хэрэгсэл</t>
  </si>
  <si>
    <t xml:space="preserve">                                              Тавилга</t>
  </si>
  <si>
    <t xml:space="preserve">                                              Хөдөлмөр хамгааллын хэрэглэл</t>
  </si>
  <si>
    <t xml:space="preserve">                                              Урсгал засвар</t>
  </si>
  <si>
    <t xml:space="preserve">                                    Томилолт, зочны зардал</t>
  </si>
  <si>
    <t xml:space="preserve">                                              Гадаад албан томилолт</t>
  </si>
  <si>
    <t xml:space="preserve">                                              Дотоод албан томилолт</t>
  </si>
  <si>
    <t xml:space="preserve">                                              Зочин төлөөлөгч хүлээн авах</t>
  </si>
  <si>
    <t xml:space="preserve">                                    Бусдаар гүйцэтгүүлсэн ажил, үйлчилгээний төлбөр, хураамж</t>
  </si>
  <si>
    <t xml:space="preserve">                                              Бусдаар гүйцэтгүүлсэн ажил, үйлчилгээний төлбөр, хураамж</t>
  </si>
  <si>
    <t xml:space="preserve">                                    Бараа үйлчилгээний бусад зардал</t>
  </si>
  <si>
    <t xml:space="preserve">                                              Бараа үйлчилгээний бусад зардал</t>
  </si>
  <si>
    <t xml:space="preserve">                             ЗЭЭЛИЙН ҮЙЛЧИЛГЭЭНИЙ ТӨЛБӨР</t>
  </si>
  <si>
    <t xml:space="preserve">                                    Гадаадын зээлийн үйлчилгээний төлбөр</t>
  </si>
  <si>
    <t xml:space="preserve">                                              Гадаадын зээлийн үйлчилгээний төлбөр</t>
  </si>
  <si>
    <t xml:space="preserve">                                    Дотоодын зээлийн үйлчилгээний төлбөр</t>
  </si>
  <si>
    <t xml:space="preserve">                                              Дотоодын зээлийн үйлчилгээний төлбөр</t>
  </si>
  <si>
    <t xml:space="preserve">                            ТАТААС БА УРСГАЛ ШИЛЖҮҮЛЭГ</t>
  </si>
  <si>
    <t xml:space="preserve">                               ТАТААС</t>
  </si>
  <si>
    <t xml:space="preserve">                                    Төрийн өмчит байгууллагад олгох татаас</t>
  </si>
  <si>
    <t xml:space="preserve">                                              Төрийн өмчит байгууллагад олгох татаас</t>
  </si>
  <si>
    <t xml:space="preserve">                                    Хувийн хэвшлийн байгууллагад олгох татаас</t>
  </si>
  <si>
    <t xml:space="preserve">                                              Хувийн хэвшлийн байгууллагад олгох татаас</t>
  </si>
  <si>
    <t xml:space="preserve">                               УРСГАЛ ШИЛЖҮҮЛЭГ</t>
  </si>
  <si>
    <t xml:space="preserve">                                    Засгийн газрын урсгал шилжүүлэг</t>
  </si>
  <si>
    <t xml:space="preserve">                                              Засгийн газрын дотоод шилжүүлэг</t>
  </si>
  <si>
    <t xml:space="preserve">                                              Засгийн газрын гадаад шилжүүлэг</t>
  </si>
  <si>
    <t xml:space="preserve">                                    Бусад урсгал шилжүүлэг</t>
  </si>
  <si>
    <t xml:space="preserve">                                              Нийгмийн халамжийн тэтгэвэр, тэтгэмж</t>
  </si>
  <si>
    <t xml:space="preserve">                                              Бусад Ажил олгогчоос олгох бусад тэтгэмж, урамшуулал</t>
  </si>
  <si>
    <t xml:space="preserve">                                              Төрөөс иргэдэд олгох тэтгэмж, урамшуулал</t>
  </si>
  <si>
    <t xml:space="preserve">                          ХӨРӨНГИЙН ЗАРДАЛ</t>
  </si>
  <si>
    <t xml:space="preserve">                                              Барилга байгууламж</t>
  </si>
  <si>
    <t xml:space="preserve">                                                       Барилга - 1</t>
  </si>
  <si>
    <t xml:space="preserve">                                              Их засвар</t>
  </si>
  <si>
    <t xml:space="preserve">                                                       Их засвар - 1</t>
  </si>
  <si>
    <t xml:space="preserve">                                              Тоног төхөөрөмж</t>
  </si>
  <si>
    <t xml:space="preserve">                                                       Тоног төхөөрөмж - 1</t>
  </si>
  <si>
    <t xml:space="preserve">                                              Бусад хөрөнгө</t>
  </si>
  <si>
    <t xml:space="preserve">                                                       Бусад хөрөнгө - 1</t>
  </si>
  <si>
    <t xml:space="preserve">                                              Стратегийн нөөц хөрөнгө</t>
  </si>
  <si>
    <t xml:space="preserve">                                                       Стратегийн нөөц хөрөнгө - 1</t>
  </si>
  <si>
    <t xml:space="preserve">                          ЭPГЭЖ ТӨЛӨГДӨХ ТӨЛБӨРИЙГ ХАССАН ЦЭВЭР ЗЭЭЛ</t>
  </si>
  <si>
    <t xml:space="preserve">                                              Эргэж төлөгдөх зээл</t>
  </si>
  <si>
    <t xml:space="preserve">                     ЗАРДЛЫГ САНХҮҮЖҮҮЛЭХ ЭХ ҮҮСВЭР</t>
  </si>
  <si>
    <t xml:space="preserve">                          Улсын төсвөөс санхүүжих</t>
  </si>
  <si>
    <t xml:space="preserve">                          Гадаад зээлийн эх үүсвэрээс санхүүжих</t>
  </si>
  <si>
    <t xml:space="preserve">                          Тусламжийн эх үүсвэрээс санхүүжих</t>
  </si>
  <si>
    <t xml:space="preserve">                          Бусад эх үүсвэр</t>
  </si>
  <si>
    <t xml:space="preserve">                     ТӨСВИЙН БУСАД МЭДЭЭЛЛИЙН АНГИЛАЛ</t>
  </si>
  <si>
    <t xml:space="preserve">                          БАЙГУУЛЛАГЫН ТОО</t>
  </si>
  <si>
    <t xml:space="preserve">                                              Төсвөөс гадуур байгууллага</t>
  </si>
  <si>
    <t xml:space="preserve">                          АЖИЛЛАГСАДЫН ТОО</t>
  </si>
  <si>
    <t xml:space="preserve">                                              Удирдах ажилтан</t>
  </si>
  <si>
    <t xml:space="preserve">                                              Гүйцэтгэх ажилтан</t>
  </si>
  <si>
    <t xml:space="preserve">                                              Үйлчлэх ажилтан</t>
  </si>
  <si>
    <t xml:space="preserve">                                              Гэрээт ажилтан</t>
  </si>
  <si>
    <t>ШАЛГАХ (НИЙТ ЗАРЛАГА = ЭХ ҮҮСВЭР)</t>
  </si>
  <si>
    <t>Байгууллагын  регистрийн дугаар</t>
  </si>
  <si>
    <t>Тэтгэмж олгох хугацаа</t>
  </si>
  <si>
    <t>Төрийн албанд ажилласан</t>
  </si>
  <si>
    <t>/мян.төг/</t>
  </si>
  <si>
    <t>Албан тушаалын ангилал, зэрэглэл, шатлал</t>
  </si>
  <si>
    <t>Албан тушаалын үндсэн цалин</t>
  </si>
  <si>
    <t>Тухайн  ажилд орсон тушаалын огноо</t>
  </si>
  <si>
    <t>Тухайн  байгууллагад тасралтгүй ажиллаж байгаа жил</t>
  </si>
  <si>
    <t>Урьд нь тэтгэмж авсан</t>
  </si>
  <si>
    <t>Тэтгэмж</t>
  </si>
  <si>
    <t>Тушаалын огноо</t>
  </si>
  <si>
    <t>Тушаалын дугаар</t>
  </si>
  <si>
    <t>Тооцох сар</t>
  </si>
  <si>
    <t>Архангай аймаг</t>
  </si>
  <si>
    <t>БТХ-ийн 43.1.7 а дахь заалт/нөхцөлөөр</t>
  </si>
  <si>
    <t>БТХ-ийн 43.1.7 б дэх заалт/нөхцөлөөр</t>
  </si>
  <si>
    <t>ЭМГ</t>
  </si>
  <si>
    <t>ЭМТХ-ийн 29.5 дахь заалт/нөхцөлөөр (аймаг дахь)</t>
  </si>
  <si>
    <t>Бат</t>
  </si>
  <si>
    <t>Эрдэнэ</t>
  </si>
  <si>
    <t>АА71001112</t>
  </si>
  <si>
    <t>Уламжлалт анагаах ухаан, ахмад настны эрүүл мэндийн асуудал хариуцсан мэргэжилтэн</t>
  </si>
  <si>
    <t>ТҮЭМ-5-3</t>
  </si>
  <si>
    <t>Авч байгаагүй</t>
  </si>
  <si>
    <t>ЭМТХ-ийн 29.5 дахь заалт/нөхцөлөөр (өрх, сум, тосгоны ЭМТ, анхан шатны тусламж дахь)</t>
  </si>
  <si>
    <t xml:space="preserve">Туяа </t>
  </si>
  <si>
    <t>Цэцэг</t>
  </si>
  <si>
    <t>ББ71001112</t>
  </si>
  <si>
    <t>Засал чимэглэлийн мэргэжлийн багш</t>
  </si>
  <si>
    <t>№Б/14</t>
  </si>
  <si>
    <t>МБСТХ-ийн 19.3 дахь заалт/нөхцөлөөр</t>
  </si>
  <si>
    <t>ГИЭЗБТХ-ийн 41.8 дахь заалт/нөхцөлөөр</t>
  </si>
  <si>
    <t>ЦАТХ-ийн 89.2 дахь заалт/нөхцөлөөр</t>
  </si>
  <si>
    <t>Төрөл баганы тайлбар:</t>
  </si>
  <si>
    <r>
      <t>43.1.7.Дараах этгээдэд 5 жил тутамд нэг удаа 6 сарын үндсэн цалинтай нь тэнцэх хэмжээний мөнгөн тэтгэмжийг улсын төсвөөс ажиллаж байгаа байгууллагаар нь дамжуулан олгох:
43.1.7.</t>
    </r>
    <r>
      <rPr>
        <b/>
        <sz val="10"/>
        <color theme="1"/>
        <rFont val="Arial"/>
        <family val="2"/>
        <charset val="204"/>
      </rPr>
      <t>а</t>
    </r>
    <r>
      <rPr>
        <sz val="10"/>
        <color theme="1"/>
        <rFont val="Arial"/>
        <family val="2"/>
        <charset val="204"/>
      </rPr>
      <t xml:space="preserve">.сум, тосгон, багийн сургууль, цэцэрлэгийн эрхлэгч, сургуулийн захирал, хичээлийн эрхлэгч /сургалтын менежер/, сургуулийн нийгмийн ажилтан, дотуур байрны багш, албан бус боловсролын багш, цэцэрлэгийн арга зүйч, сургуулийн номын санч, сургууль, цэцэрлэгийн эмч;
</t>
    </r>
  </si>
  <si>
    <r>
      <t>43.1.7.</t>
    </r>
    <r>
      <rPr>
        <b/>
        <sz val="10"/>
        <color theme="1"/>
        <rFont val="Arial"/>
        <family val="2"/>
        <charset val="204"/>
      </rPr>
      <t>б</t>
    </r>
    <r>
      <rPr>
        <sz val="10"/>
        <color theme="1"/>
        <rFont val="Arial"/>
        <family val="2"/>
        <charset val="204"/>
      </rPr>
      <t>.сум, тосгон, багийн сургууль, цэцэрлэгийн энэ хуулийн 43.1.7.а-д зааснаас бусад багш, туслах багш.</t>
    </r>
  </si>
  <si>
    <t xml:space="preserve">29.5.Өрх, сум, тосгоны ЭМТ-д болон анхан шатны тусламж, үйлчилгээ үзүүлэх тусгай эмнэлэгт тасралтгүй ажиллаж байгаа эмнэлгийн мэргэжилтэн, эмнэлгийн бусад мэргэжилтэнд 3 жил тутамд нэг удаа 6 сарын, </t>
  </si>
  <si>
    <t>аймаг дахь төрийн болон орон нутгийн өмчит эрүүл мэндийн байгууллагад тасралтгүй ажиллаж байгаа эмнэлгийн мэргэжилтэн, эмнэлгийн бусад мэргэжилтэнд 5 жил тутамд нэг удаа 6 сарын үндсэн цалинтай тэнцэх хэмжээний мөнгөн тэтгэмжийг тухайн байгууллагаас нь олгоно.</t>
  </si>
  <si>
    <t>19.3.Мэргэжлийн сургалт-үйлдвэрлэлийн төв, түүнтэй адилтгах мэргэжлийн болон техникийн боловсрол эзэмшүүлэх сургалтын байгууллагын багш нь Боловсролын тухай хуулийн 43.1-д заасан баталгаагаар хангагдахаас гадна түүнд 5 жил тутамд нэг удаа 10 сарын үндсэн цалинтай тэнцэх хэмжээний мөнгөн тэтгэмжийг ажиллаж байгаа сургалтын байгууллагаас олгоно.</t>
  </si>
  <si>
    <t>41.8.Улсын байцаагчийн хилийн боомтод ажилласан нэг жилийг нэг жил гурав сар ажилласанд тооцох ба хилийн боомт, орон нутаг дахь албанд 5-аас доошгүй жил ажиллаж байгаа ажилтанд ажилласан 5 жил тутам 30 сарын үндсэн цалинтай тэнцэх хэмжээний мөнгөн урамшуулал олгоно.</t>
  </si>
  <si>
    <t>89.2.Аймгийн төвөөс бусад суманд тасралтгүй ажиллаж байгаа цагдаагийн алба хаагчид 30 сарын үндсэн цалинтай тэнцэх хэмжээний мөнгөн урамшлыг 5 жил тутам олгох бөгөөд мөнгөн урамшил олгох журмыг Засгийн газар батална.</t>
  </si>
  <si>
    <t>Хуульд заасан үндэслэл</t>
  </si>
  <si>
    <t>Боловсролын тухай хууль (БТХ)</t>
  </si>
  <si>
    <t>Эрүүл мэндийн тухай хууль (ЭМТХ)</t>
  </si>
  <si>
    <t>Мэргэжлийн боловсрол, сургалтын тухай хууль (МБСТХ)</t>
  </si>
  <si>
    <t>Гадаадын иргэний эрх зүйн байдлын тухай хууль (ГИЭЗБТХ)</t>
  </si>
  <si>
    <t>Цагдаагийн албаны тухай хууль (ЦТХ)</t>
  </si>
  <si>
    <t>Орон тоо /Хүний тоо/</t>
  </si>
  <si>
    <t>Үндсэн цалингийн дундаж</t>
  </si>
  <si>
    <t>Тэтгэмж тооцох сар</t>
  </si>
  <si>
    <t>Сумын ИТХ-ын дарга</t>
  </si>
  <si>
    <t>Сумын Засаг дарга</t>
  </si>
  <si>
    <t>Засаг даргын орлогч</t>
  </si>
  <si>
    <t>Багийн засаг дарга</t>
  </si>
  <si>
    <t>Сум</t>
  </si>
  <si>
    <t>Овог нэр</t>
  </si>
  <si>
    <t>Одоо ажил хөдөлмөр эрхлэлтийн байдал</t>
  </si>
  <si>
    <t xml:space="preserve">ТАТХ-ийн 46.2.2 </t>
  </si>
  <si>
    <t xml:space="preserve">ТАТХ-ийн 46.2.3 </t>
  </si>
  <si>
    <t>БТХ-ийн 43.1.4</t>
  </si>
  <si>
    <t>БТХ-ийн 43.5</t>
  </si>
  <si>
    <t xml:space="preserve">СТХ-ийн 22.1.1 </t>
  </si>
  <si>
    <t>ШУТТХ-ийн 23.1.1</t>
  </si>
  <si>
    <t>ЭМТХ-ийн 29.2</t>
  </si>
  <si>
    <t xml:space="preserve">ХТХ-ийн 42.1 </t>
  </si>
  <si>
    <t xml:space="preserve">ЗЗНДНТУТХ-ийн 38.2 </t>
  </si>
  <si>
    <t>ЦАХТТТХ-ийн 19.1</t>
  </si>
  <si>
    <t>ЦАХТТТХ-ийн 19.2</t>
  </si>
  <si>
    <t>ШТХ-ийн 47.9</t>
  </si>
  <si>
    <t xml:space="preserve">Хуульд заасан үндэслэл </t>
  </si>
  <si>
    <t>Бусад (Хуулийн нэр, заалт)</t>
  </si>
  <si>
    <t>Ангилал</t>
  </si>
  <si>
    <t>Хэмжих үзүүлэлт</t>
  </si>
  <si>
    <t>Хэмжих нэгж</t>
  </si>
  <si>
    <t>Өнөөгийн түвшин /2020-2021 оны хичээлийн жил/</t>
  </si>
  <si>
    <t>2025 оны зорилт</t>
  </si>
  <si>
    <t>2021-2022 оны хичээлийн жилийн зорилт</t>
  </si>
  <si>
    <t>2022-2023 оны хичээлийн жилийн зорилт</t>
  </si>
  <si>
    <t>Сургуулийн өмнөх боловсрол</t>
  </si>
  <si>
    <t>СӨБ 1.Сургуулийн өмнөх боловсролын хамран сургалтын хувь</t>
  </si>
  <si>
    <t>Хувь</t>
  </si>
  <si>
    <t>СӨБ 2. Бага насны хүүхдийн хөгжлийн индекс</t>
  </si>
  <si>
    <t>СӨБ 3. Сургуульд элсэхийн өмнөх 1 жилд зохион байгуулалттай сургалтад хамрагдсан хувь</t>
  </si>
  <si>
    <t>Бага боловсрол</t>
  </si>
  <si>
    <t>Бага 1. Унших суурь чадвар эзэмшсэн 5 дугаар ангийн суралцагчдын хувь</t>
  </si>
  <si>
    <t>Бага 1. Математикийн хичээлээр суурь чадвар эзэмшсэн 5 дугаар ангийн суралцагчдын хувь</t>
  </si>
  <si>
    <t>Бага 2. Дөрвөн хичээлийн жилийн өмнө 1-р ангид элссэн суралцагчдаас бага боловсрол эзэмшсэн хувь</t>
  </si>
  <si>
    <t>Бага 3. Төгсөлтийн хувь, 11 настай хүн амаар</t>
  </si>
  <si>
    <t>Дунд боловсрол</t>
  </si>
  <si>
    <t>Дунд 1. Унших суурь чадвар эзэмшсэн 9 дүгээр ангийн суралцагчдын хувь</t>
  </si>
  <si>
    <t>Дунд 1. Математикийн хичээлээр суурь чадвар эзэмшсэн 9 дүгээр ангийн суралцагчдын хувь</t>
  </si>
  <si>
    <t>Дунд 2. Гурван хичээлийн жилийн өмнө 6-р ангид элссэн суралцагчдаас суурь боловсрол эзэмшсэн хувь</t>
  </si>
  <si>
    <t>Суурь боловсрол</t>
  </si>
  <si>
    <t>Суурь 1. Ахлах сургуульд элссэн хувь</t>
  </si>
  <si>
    <t>Суурь 2. Найман хичээлийн жилийн өмнө 1-р ангид элссэн суралцагчдаас суурь боловсрол эзэмшсэн хувь</t>
  </si>
  <si>
    <t>Суурь 3. Төгсөлтийн хувь, 15 настай хүн амаар</t>
  </si>
  <si>
    <t>Бүрэн дунд боловсрол</t>
  </si>
  <si>
    <t>БД 1. Ерөнхий шалгалтын хэмжээст онооны дундаж</t>
  </si>
  <si>
    <t>Оноо</t>
  </si>
  <si>
    <t>БД 2.  Хоёр хичээлийн жилийн өмнө 10-р ангид элссэн суралцагчдаас бүрэн дунд боловсрол эзэмшсэн хувь</t>
  </si>
  <si>
    <t>БД 3. Бүрэн дунд боловсрол эзэмшсэн хувь, 18 настай хүн амаар</t>
  </si>
  <si>
    <t>Насан туршийн боловсрол</t>
  </si>
  <si>
    <t xml:space="preserve">НТБ 1. Ажил эрхэлдэггүй, сургуульд суралцдаггүй 15-24 насны залуусын хувь </t>
  </si>
  <si>
    <t xml:space="preserve">НТБ 2. Мэдээлэл, харилцаа холбоо, технологийн чадвар эзэмшсэн хүн амын хувь  </t>
  </si>
  <si>
    <t xml:space="preserve">НТБ 3. ХХИ дэх Боловсролын индекс </t>
  </si>
  <si>
    <t>Индекс</t>
  </si>
  <si>
    <t>Сургалтын биет орчин</t>
  </si>
  <si>
    <t>Орчин 1. Сургалтын нэг компьютерийг ашиглах суралцагчийн тоо</t>
  </si>
  <si>
    <t>Тоо</t>
  </si>
  <si>
    <t>Орчин 2. Интернетэд холбогдсон сургалтын зориулалттай компьютерийн хувь</t>
  </si>
  <si>
    <t>Орчин 3. Тэгш хамруулахад бэлэн байдал, нийт сургуулийн хувиар</t>
  </si>
  <si>
    <t>Орчин 4. Нэг ээлжээр хичээллэх боломжтой сургуулийн хувь</t>
  </si>
  <si>
    <t>Орчин 5. Хүчин чадал ашиглалт</t>
  </si>
  <si>
    <t>Коэффицент</t>
  </si>
  <si>
    <t>МАЯГТ НМ-11а. Ерөнхий боловсрол, сургуулийн өмнөх боловсролын үр дүнгийн үзүүлэлт</t>
  </si>
  <si>
    <t>ТЕЗ-ИЙН НЭР:</t>
  </si>
  <si>
    <t>44     ХҮНС, ХӨДӨӨ АЖ АХУЙ, ХӨНГӨН ҮЙЛДВЭРИЙН САЙД</t>
  </si>
  <si>
    <t>Хүрэх үр дүнгийн дугаар</t>
  </si>
  <si>
    <t>Хөтөлбөрийн хүрэх үр дүн</t>
  </si>
  <si>
    <t>Үр дүнгийн шалгуур үзүүлэлт</t>
  </si>
  <si>
    <t>Шалгуур үзүүлэлтийн хүрээ</t>
  </si>
  <si>
    <t>Шалгуур үзүүлэлт</t>
  </si>
  <si>
    <t>Хэмжих зүйл</t>
  </si>
  <si>
    <t xml:space="preserve">Суурь </t>
  </si>
  <si>
    <t>Зорилтот түвшин</t>
  </si>
  <si>
    <t>Мэдээллийн эх сурвалж</t>
  </si>
  <si>
    <t>Түвшин</t>
  </si>
  <si>
    <t>Сонгох▼</t>
  </si>
  <si>
    <t>Хүрэх үр дүн</t>
  </si>
  <si>
    <t>Төсвийн ерөнхийлөн захирагч</t>
  </si>
  <si>
    <t>Хөтөлбөрийн код</t>
  </si>
  <si>
    <t>Хөтөлбөрийн нэр</t>
  </si>
  <si>
    <t>ОН</t>
  </si>
  <si>
    <t>Сонгох</t>
  </si>
  <si>
    <t>00     МОНГОЛ УЛСЫН ЕРӨНХИЙЛӨГЧИЙН ТАМГЫН ГАЗРЫН ДАРГА</t>
  </si>
  <si>
    <t>01     МОНГОЛ УЛСЫН ИХ ХУРЛЫН ДАРГА</t>
  </si>
  <si>
    <t xml:space="preserve">     Монгол Улсын Ерөнхийлөгчийн бодлого, үйл ажиллагаа</t>
  </si>
  <si>
    <t>02     МОНГОЛ УЛСЫН ЕРӨНХИЙ САЙД</t>
  </si>
  <si>
    <t xml:space="preserve">     Хууль тогтоох, хуулийн хэрэгжилтэд  хяналт тавих</t>
  </si>
  <si>
    <t>03     ЗАСГИЙН ГАЗРЫН ХЭРЭГ ЭРХЛЭХ ГАЗРЫН ДАРГА</t>
  </si>
  <si>
    <t xml:space="preserve">     Гүйцэтгэх засаглалын удирдлага</t>
  </si>
  <si>
    <t>04     ГАДААД ХАРИЛЦААНЫ САЙД</t>
  </si>
  <si>
    <t xml:space="preserve">     Ерөнхийлөгч, хууль тогтоох болон гүйцэтгэх засаглалын удирдлагын судалгаа шинжилгээ</t>
  </si>
  <si>
    <t>05     САНГИЙН САЙД</t>
  </si>
  <si>
    <t xml:space="preserve">     Орон нутгийн  өөрөө удирдах ёсны байгууллагын үйл ажиллагаа</t>
  </si>
  <si>
    <t>08     БАТЛАН ХАМГААЛАХЫН САЙД</t>
  </si>
  <si>
    <t xml:space="preserve">     Орон нутгийн гүйцэтгэх засаглалын удирдлага</t>
  </si>
  <si>
    <t>14     ЭРҮҮЛ МЭНДИЙН САЙД</t>
  </si>
  <si>
    <t>15     МОНГОЛ УЛСЫН ҮНДСЭН ХУУЛИЙН ЦЭЦИЙН ДАРГА</t>
  </si>
  <si>
    <t xml:space="preserve">     Эдийн засгийн хөгжлийн төлөвлөлт</t>
  </si>
  <si>
    <t>16     УЛСЫН ДЭЭД ШҮҮХИЙН ЕРӨНХИЙ ШҮҮГЧ</t>
  </si>
  <si>
    <t xml:space="preserve">     Санхүү, төсвийн нэгдсэн удирдлага</t>
  </si>
  <si>
    <t>17     ШҮҮХИЙН ЕРӨНХИЙ ЗӨВЛӨЛИЙН ДАРГА</t>
  </si>
  <si>
    <t xml:space="preserve">     Засгийн газрын өрийн үйлчилгээ</t>
  </si>
  <si>
    <t>18     УЛСЫН ЕРӨНХИЙ ПРОКУРОР</t>
  </si>
  <si>
    <t xml:space="preserve">     Санхүүгийн зах зээлийн зохицуулалт</t>
  </si>
  <si>
    <t>19     ҮНДЭСНИЙ АЮУЛГҮЙ БАЙДЛЫН ЗӨВЛӨЛИЙН НАРИЙН БИЧГИЙН ДАРГА</t>
  </si>
  <si>
    <t xml:space="preserve">     Татвар хураалт, орлого бүрдүүлэлт</t>
  </si>
  <si>
    <t>20     МОНГОЛ УЛСЫН ЕРӨНХИЙ АУДИТОР</t>
  </si>
  <si>
    <t xml:space="preserve">     Эдийн засаг, санхүү төсвийн судалгаа шинжилгээ</t>
  </si>
  <si>
    <t>21     ҮНДЭСНИЙ СТАТИСТИКИЙН ХОРООНЫ ДАРГА</t>
  </si>
  <si>
    <t xml:space="preserve">     Гадаадын зээл, тусламжаар хэрэгжүүлэх төсөл хөтөлбөр</t>
  </si>
  <si>
    <t>22     САНХҮҮГИЙН ЗОХИЦУУЛАХ ХОРООНЫ ДАРГА</t>
  </si>
  <si>
    <t>23     ТӨРИЙН АЛБАНЫ ЗӨВЛӨЛИЙН ДАРГА</t>
  </si>
  <si>
    <t xml:space="preserve">     Гадаад улс орнууд дахь дипломат үйл ажиллагаа</t>
  </si>
  <si>
    <t>25     ЦАГААТГАХ АЖЛЫГ УДИРДАН ЗОХИОН БАЙГУУЛАХ КОМИССЫН ДАРГА</t>
  </si>
  <si>
    <t xml:space="preserve">     Монгол улс дахь олон улсын болон дипломат байгууллагын үйлчилгээ</t>
  </si>
  <si>
    <t>29     МОНГОЛ УЛСЫН ШАДАР САЙД</t>
  </si>
  <si>
    <t xml:space="preserve">     Олон улсын хамтын ажиллагааг хөгжүүлэх</t>
  </si>
  <si>
    <t>32     СОНГУУЛИЙН ЕРӨНХИЙ ХОРООНЫ ДАРГА</t>
  </si>
  <si>
    <t xml:space="preserve">     Гадаад улс оронд байгаа монгол иргэдэд туслах</t>
  </si>
  <si>
    <t>33     ХҮНИЙ ЭРХИЙН ҮНДЭСНИЙ КОМИССЫН ДАРГА</t>
  </si>
  <si>
    <t xml:space="preserve">     Гадаад харилцааны бодлого, удирдлага</t>
  </si>
  <si>
    <t>35     АВЛИГАТАЙ ТЭМЦЭХ ГАЗРЫН ДАРГА</t>
  </si>
  <si>
    <t xml:space="preserve">     Гадаад харилцааны судалгаа шинжилгээ</t>
  </si>
  <si>
    <t>37     БАЙГАЛЬ ОРЧИН,  АЯЛАЛ ЖУУЛЧЛАЛЫН САЙД</t>
  </si>
  <si>
    <t>38     ХУУЛЬ ЗҮЙ, ДОТООД ХЭРГИЙН САЙД</t>
  </si>
  <si>
    <t xml:space="preserve">     Төрийн албаны ерөнхий удирдлага, зохицуулалт</t>
  </si>
  <si>
    <t>39     БАРИЛГА, ХОТ БАЙГУУЛАЛТЫН САЙД</t>
  </si>
  <si>
    <t xml:space="preserve">     Төрийн аудитын үйлчилгээ</t>
  </si>
  <si>
    <t>40     БОЛОВСРОЛ, ШИНЖЛЭХ УХААНЫ САЙД</t>
  </si>
  <si>
    <t xml:space="preserve">     Бүх шатны сонгууль зохион байгуулах</t>
  </si>
  <si>
    <t>41     ЗАМ, ТЭЭВРИЙН ХӨГЖЛИЙН САЙД</t>
  </si>
  <si>
    <t xml:space="preserve">     Үндсэн хуулийн биелэлтэд дээд хяналт тавих</t>
  </si>
  <si>
    <t>43     УУЛ УУРХАЙ, ХҮНД ҮЙЛДВЭРИЙН САЙД</t>
  </si>
  <si>
    <t xml:space="preserve">     Албан ёсны статистик</t>
  </si>
  <si>
    <t xml:space="preserve">     Улсын бүртгэл, мэдээлэл</t>
  </si>
  <si>
    <t>48     ЭРЧИМ ХҮЧНИЙ САЙД</t>
  </si>
  <si>
    <t xml:space="preserve">     Стандартчилал, хэмжил зүй</t>
  </si>
  <si>
    <t>58     ХӨДӨЛМӨР, НИЙГМИЙН ХАМГААЛЛЫН САЙД</t>
  </si>
  <si>
    <t xml:space="preserve">     Авлигатай тэмцэх</t>
  </si>
  <si>
    <t>59     СОЁЛЫН САЙД</t>
  </si>
  <si>
    <t xml:space="preserve">     Хүний эрхийн хэрэгжилтэд хяналт тавих</t>
  </si>
  <si>
    <t>60     ЭДИЙН ЗАСАГ, ХӨГЖЛИЙН САЙД</t>
  </si>
  <si>
    <t xml:space="preserve">     Зах зээлийн өрсөлдөөн, хэрэглэгчийн эрхийн хамгаалалт</t>
  </si>
  <si>
    <t>61     ЦАХИМ ХӨГЖИЛ, ХАРИЛЦАА ХОЛБООНЫ САЙД</t>
  </si>
  <si>
    <t xml:space="preserve">     Төрийн архив, албан хэрэг хөтлөлт</t>
  </si>
  <si>
    <t>62     ШҮҮХИЙН САХИЛГЫН ХОРООНЫ ДАРГА</t>
  </si>
  <si>
    <t xml:space="preserve">     Төрийн тусгай хамгаалалт</t>
  </si>
  <si>
    <t>01     Архангай</t>
  </si>
  <si>
    <t xml:space="preserve">     Төр, засгийн аж ахуйн  үйлчилгээ</t>
  </si>
  <si>
    <t>02     Баян-Өлгий</t>
  </si>
  <si>
    <t xml:space="preserve">     Гадаад орнуудад үзүүлэх эдийн засгийн тусламж</t>
  </si>
  <si>
    <t>03     Баянхонгор</t>
  </si>
  <si>
    <t xml:space="preserve">     Төрийн захиргааны албан хаагчдыг мэргэшүүлэх, давтан сургах</t>
  </si>
  <si>
    <t>04     Булган</t>
  </si>
  <si>
    <t xml:space="preserve">     Улс төрийн хилс хэрэгт хэлмэгдэгсдийг цагаатгах</t>
  </si>
  <si>
    <t>05     Говь-Алтай</t>
  </si>
  <si>
    <t xml:space="preserve">     Мэргэжлийн  хяналт</t>
  </si>
  <si>
    <t>06     Дорноговь</t>
  </si>
  <si>
    <t xml:space="preserve">     Худалдан авах ажиллагаа</t>
  </si>
  <si>
    <t>07     Дорнод</t>
  </si>
  <si>
    <t xml:space="preserve">     Хөтөлбөр, төслийн удирдлага зохицуулалт</t>
  </si>
  <si>
    <t>08     Дундговь</t>
  </si>
  <si>
    <t xml:space="preserve">     Цагаачлал, гадаадын иргэдийн бүртгэлийн үйлчилгээ</t>
  </si>
  <si>
    <t>09     Завхан</t>
  </si>
  <si>
    <t xml:space="preserve">     Төрийн албан хаагчийн буруутай үйл ажиллагааны хохиролыг нөхөн төлөх</t>
  </si>
  <si>
    <t>10     Өвөрхангай</t>
  </si>
  <si>
    <t xml:space="preserve">     Үндэсний олон нийтийн мэдээлэл</t>
  </si>
  <si>
    <t>11     Өмнөговь</t>
  </si>
  <si>
    <t xml:space="preserve">     Төрийн байгууллагын хэвлэл мэдээллийн үйлчилгээ</t>
  </si>
  <si>
    <t>12     Сүхбаатар</t>
  </si>
  <si>
    <t xml:space="preserve">     Дотоод, гадаад шуурхай мэдээллийн үйл ажиллагаа</t>
  </si>
  <si>
    <t>13     Сэлэнгэ</t>
  </si>
  <si>
    <t xml:space="preserve">     Орон нутгийн хэвлэл мэдээлэл</t>
  </si>
  <si>
    <t>14     Төв</t>
  </si>
  <si>
    <t xml:space="preserve">     Төрийн өмчийн эрхийг хэрэгжүүлэх</t>
  </si>
  <si>
    <t>15     Увс</t>
  </si>
  <si>
    <t xml:space="preserve">     Төрийн нийтлэг бусад үйлчилгээний судалгаа шинжилгээ</t>
  </si>
  <si>
    <t>16     Ховд</t>
  </si>
  <si>
    <t xml:space="preserve">     Оюуны өмчийн эрхийн баталгаажуулалт</t>
  </si>
  <si>
    <t>17     Хөвсгөл</t>
  </si>
  <si>
    <t xml:space="preserve">     Санхүүгийн хяналт, дотоод аудит, эрсдэлийн удирдлага</t>
  </si>
  <si>
    <t>18     Хэнтий</t>
  </si>
  <si>
    <t xml:space="preserve">     Төрийн болон орон нутгийн өмчийн засвар, арчилгаа</t>
  </si>
  <si>
    <t>19     Дархан-уул</t>
  </si>
  <si>
    <t>20     Улаанбаатар</t>
  </si>
  <si>
    <t xml:space="preserve">     Орон нутгийн төсөвт олгох орлогын шилжүүлэг</t>
  </si>
  <si>
    <t>21     Орхон</t>
  </si>
  <si>
    <t xml:space="preserve">     Орон нутгийн төсөвт олгох санхүүгийн дэмжлэг</t>
  </si>
  <si>
    <t>22     Говь сүмбэр</t>
  </si>
  <si>
    <t xml:space="preserve">     Орон нутгийн зорилтот хөрөнгө оруулалт</t>
  </si>
  <si>
    <t xml:space="preserve">     Доод шатны төсвөөс дээд шатны төсөвт төвлөрүүлэх орлого</t>
  </si>
  <si>
    <t xml:space="preserve">     Зэвсэгт хүчний үйл ажиллагаа</t>
  </si>
  <si>
    <t xml:space="preserve">     Хил хамгаалах</t>
  </si>
  <si>
    <t xml:space="preserve">     Батлан хамгаалахын судалгаа шинжилгээ</t>
  </si>
  <si>
    <t xml:space="preserve">     Шүүхийн бие даасан хараат бус байдлыг хангах</t>
  </si>
  <si>
    <t xml:space="preserve">     Хяналтын дээд шатны шүүн таслах ажиллагаа</t>
  </si>
  <si>
    <t xml:space="preserve">     Прокурорын хяналт</t>
  </si>
  <si>
    <t xml:space="preserve">     Цагдаа</t>
  </si>
  <si>
    <t xml:space="preserve">     Шүүхийн шийдвэр гүйцэтгэл</t>
  </si>
  <si>
    <t xml:space="preserve">     Үндэсний аюулгүй байдлыг  сахин хамгаалах</t>
  </si>
  <si>
    <t xml:space="preserve">     Шүүхийн шинжилгээ</t>
  </si>
  <si>
    <t xml:space="preserve">     Гамшигаас урьдчилан сэргийлэх, тэмцэх</t>
  </si>
  <si>
    <t xml:space="preserve">     Гэмт хэргээс урьдчилан сэргийлэх</t>
  </si>
  <si>
    <t xml:space="preserve">     Төлбөрийн чадваргүй яллагдагч, сэжигтэнд эрх зүйн туслалцаа үзүүлэх</t>
  </si>
  <si>
    <t xml:space="preserve">     Шүүгч болон гэрч, хохирогчийн аюулгүй байдлыг хамгаалах</t>
  </si>
  <si>
    <t xml:space="preserve">     Эрх зүй, нийгмийн хэв журам, аюулгүй байдлын удирдлага зохицуулалт</t>
  </si>
  <si>
    <t xml:space="preserve">     Эрх зүй, нийгмийн хэв журам, аюулгүй байдлын судалгаа шинжилгээ</t>
  </si>
  <si>
    <t xml:space="preserve">     Шүүгчийн ёс зүйн гомдлыг хянан шийдвэрлэх</t>
  </si>
  <si>
    <t xml:space="preserve">     Мал аж ахуйг хөгжүүлэх</t>
  </si>
  <si>
    <t xml:space="preserve">     Газар тариалан хөгжүүлэх</t>
  </si>
  <si>
    <t xml:space="preserve">     Хүнсний үйлдвэрлэлийг хөгжүүлэх</t>
  </si>
  <si>
    <t xml:space="preserve">     Хөнгөн үйлдвэрийг хөгжүүлэх</t>
  </si>
  <si>
    <t xml:space="preserve">     Хөдөө аж ахуй, газар тариалан, аж үйлдвэрийн бодлого удирдлага</t>
  </si>
  <si>
    <t xml:space="preserve">     Хөдөө аж ахуй, газар тариалан, аж үйлдвэрийн судалгаа шинжилгээ</t>
  </si>
  <si>
    <t xml:space="preserve">     Хүнд үйлдвэрийг хөгжүүлэх</t>
  </si>
  <si>
    <t xml:space="preserve">     Дулаан, Цахилгаан эрчим хүч</t>
  </si>
  <si>
    <t xml:space="preserve">     Нүүрс</t>
  </si>
  <si>
    <t xml:space="preserve">     Нефть, шингэн түлш</t>
  </si>
  <si>
    <t xml:space="preserve">     Цацраг идэвхит ашигт малтмал, цөмийн эрчим хүч</t>
  </si>
  <si>
    <t xml:space="preserve">     Олборлолт, уул уурхай</t>
  </si>
  <si>
    <t xml:space="preserve">     Эрчим хүч, уул уурхайн бодлого, удирдлага</t>
  </si>
  <si>
    <t xml:space="preserve">     Эрчим хүч, уул уурхайн судалгаа шинжилгээ</t>
  </si>
  <si>
    <t xml:space="preserve">     Авто зам</t>
  </si>
  <si>
    <t xml:space="preserve">     Усан тээвэр</t>
  </si>
  <si>
    <t xml:space="preserve">     Төмөр зам</t>
  </si>
  <si>
    <t xml:space="preserve">     Агаарын тээвэр</t>
  </si>
  <si>
    <t xml:space="preserve">     Авто тээврийн хяналт, зохицуулалт, үйлчилгээ, нийтийн тээвэр</t>
  </si>
  <si>
    <t xml:space="preserve">     Хилийн боомтын үйлчилгээ</t>
  </si>
  <si>
    <t xml:space="preserve">     Зам тээврийн бодлого удирдлага</t>
  </si>
  <si>
    <t xml:space="preserve">     Зам тээврийн судалгаа шинжилгээ</t>
  </si>
  <si>
    <t xml:space="preserve">     Чөлөөт бүсийг хөгжүүлэх</t>
  </si>
  <si>
    <t xml:space="preserve">     Харилцаа холбооны зохицуулалт</t>
  </si>
  <si>
    <t xml:space="preserve">     Мэдээллийн нэгдсэн тогтолцооны дэд бүтэц</t>
  </si>
  <si>
    <t xml:space="preserve">     Харилцаа холбооны судалгаа шинжилгээ</t>
  </si>
  <si>
    <t xml:space="preserve">     Хог хаягдал</t>
  </si>
  <si>
    <t xml:space="preserve">     Биологийн төрөл зүйлийн хамгаалалт</t>
  </si>
  <si>
    <t xml:space="preserve">     Ойжуулалт</t>
  </si>
  <si>
    <t xml:space="preserve">     Усны нөөц, нуур, гол мөрний менежмент</t>
  </si>
  <si>
    <t xml:space="preserve">     Тусгай хамгаалалттай газар нутгийн хамгаалалт</t>
  </si>
  <si>
    <t xml:space="preserve">     Хүрээлэн буй орчны бохирдол, доройтол</t>
  </si>
  <si>
    <t xml:space="preserve">     Агаар, орчны бохирдлыг бууруулах үндэсний хөтөлбөр</t>
  </si>
  <si>
    <t xml:space="preserve">     Ус цаг уур, орчны шинжилгээ</t>
  </si>
  <si>
    <t xml:space="preserve">     Нэн ховор, ховордсон амьтан, ургамлын хамгаалалт</t>
  </si>
  <si>
    <t xml:space="preserve">     Газрын доройтлыг бууруулах, цөлжилтөөс сэргийлэх</t>
  </si>
  <si>
    <t xml:space="preserve">     Хүрээлэн буй орчны бодлого, удирдлага</t>
  </si>
  <si>
    <t xml:space="preserve">     Хүрээлэн буй орчны судалгаа шинжилгээ</t>
  </si>
  <si>
    <t xml:space="preserve">     Байгаль орчныг хамгаалах нөхөн сэргээх</t>
  </si>
  <si>
    <t xml:space="preserve">     Барилга угсралт</t>
  </si>
  <si>
    <t xml:space="preserve">     Хот байгуулалт, тохижилт</t>
  </si>
  <si>
    <t xml:space="preserve">     Хот суурингийн ерөнхий төлөвлөлт</t>
  </si>
  <si>
    <t xml:space="preserve">     Газрын зураглал, кадастр</t>
  </si>
  <si>
    <t xml:space="preserve">     Газрын баталгаажуулалт</t>
  </si>
  <si>
    <t xml:space="preserve">     Суурин газрын усан хангамж</t>
  </si>
  <si>
    <t xml:space="preserve">     Ариун цэврийн байгууламж</t>
  </si>
  <si>
    <t xml:space="preserve">     Гудамжны гэрэлтүүлэг</t>
  </si>
  <si>
    <t xml:space="preserve">     Барилга,  хот байгуулалт, нийтийн аж ахуйн бодлого удирдлага</t>
  </si>
  <si>
    <t xml:space="preserve">     Барилга,  хот байгуулалт, нийтийн аж ахуйн судалгаа шинжилгээ</t>
  </si>
  <si>
    <t xml:space="preserve">     Нийгмийн эрүүл мэнд</t>
  </si>
  <si>
    <t xml:space="preserve">     Эмнэлгийн тусламж  үйлчилгээ</t>
  </si>
  <si>
    <t xml:space="preserve">     Эрүүл мэндийн бодлого, удирдлага</t>
  </si>
  <si>
    <t xml:space="preserve">     Эрүүл мэндийн судалгаа, шинжилгээ</t>
  </si>
  <si>
    <t xml:space="preserve">     Эрүүл мэндийн даатгал</t>
  </si>
  <si>
    <t xml:space="preserve">     Биеийн тамир спорт</t>
  </si>
  <si>
    <t xml:space="preserve">     Соёл урлаг</t>
  </si>
  <si>
    <t xml:space="preserve">     Аялал жуулчлал</t>
  </si>
  <si>
    <t xml:space="preserve">     Соёл урлаг, спорт, аялал жуулчлалын бодлого, удирдлага</t>
  </si>
  <si>
    <t xml:space="preserve">     Соёл урлаг, спорт, аялал жуулчлалын судалгаа шинжилгээ</t>
  </si>
  <si>
    <t xml:space="preserve">     Сургуулийн өмнөх боловсрол</t>
  </si>
  <si>
    <t xml:space="preserve">     Ерөнхий боловсрол</t>
  </si>
  <si>
    <t xml:space="preserve">     Дээд боловсрол</t>
  </si>
  <si>
    <t xml:space="preserve">     Мэргэжлийн боловсрол</t>
  </si>
  <si>
    <t xml:space="preserve">     Шинжлэх ухаан, технологи</t>
  </si>
  <si>
    <t xml:space="preserve">     Насан туршийн боловсрол</t>
  </si>
  <si>
    <t xml:space="preserve">     Тусгай хэрэгцээт боловсрол</t>
  </si>
  <si>
    <t xml:space="preserve">     Боловсрол, ШУ-ны бодлого удирдлага</t>
  </si>
  <si>
    <t xml:space="preserve">     Боловсрол, ШУ-ны судалгаа шинжилгээ</t>
  </si>
  <si>
    <t xml:space="preserve">     Нийгмийн даатгал</t>
  </si>
  <si>
    <t xml:space="preserve">     Нийгмийн халамж</t>
  </si>
  <si>
    <t xml:space="preserve">     Хөдөлмөр, нийгмийн хамгааллын бодлого удирдлага</t>
  </si>
  <si>
    <t xml:space="preserve">     Нийгмийн хамгааллын судалгаа, шинжилгээ</t>
  </si>
  <si>
    <t xml:space="preserve">     Жижиг дунд үйлдвэрлэлийг дэмжих</t>
  </si>
  <si>
    <t xml:space="preserve">     Хөдөлмөр эрхлэлтийг дэмжих</t>
  </si>
  <si>
    <t xml:space="preserve">     Хөдөлмөрийн эрүүл ахуй аюулгүй байдлыг сайжруулах</t>
  </si>
  <si>
    <t xml:space="preserve">     Хөдөлмөр эрхлэлтийн бодлого, удирдлага</t>
  </si>
  <si>
    <t xml:space="preserve">     Хөдөлмөр эрхлэлтийн судалгаа, шинжилгээ</t>
  </si>
  <si>
    <t xml:space="preserve">     Жендэрийн тэгш байдлыг хангах</t>
  </si>
  <si>
    <t xml:space="preserve">     Архи, мансууруулах бодист донтогсод үзүүлэх тусламж, дэмжлэг</t>
  </si>
  <si>
    <t xml:space="preserve">     Хүчирхийлэлд өртөгсдөд үзүүлэх тусламж, дэмжлэг</t>
  </si>
  <si>
    <t xml:space="preserve">     Улс төрийн хилс хэрэгт хэлмэгдэгсдийг цагаатгах үйл ажиллагаа</t>
  </si>
  <si>
    <t xml:space="preserve">     Орон сууцжуулах</t>
  </si>
  <si>
    <t xml:space="preserve">     Хөгжлийн бэрхшээлтэй иргэдийн хөгжил, хамгаалал</t>
  </si>
  <si>
    <t xml:space="preserve">     Хүүхдийн хөгжил, хамгаалал</t>
  </si>
  <si>
    <t xml:space="preserve">     Ахмад настны хөгжил хамгаалал</t>
  </si>
  <si>
    <t xml:space="preserve">     Залуучууд болон оюутнууд</t>
  </si>
  <si>
    <t xml:space="preserve">     Малчид,  хувиараа хөдөлмөр эрхлэгчид болон албан бус эдийн засагт ажиллагчид</t>
  </si>
  <si>
    <t xml:space="preserve">     Хүн худалдаалахтай тэмцэх</t>
  </si>
  <si>
    <t xml:space="preserve">     Гэр бүлийн хөгжил, хамгаалал</t>
  </si>
  <si>
    <t xml:space="preserve">     Ангилагдаагүй бусад</t>
  </si>
  <si>
    <t xml:space="preserve">     Ковид</t>
  </si>
  <si>
    <t>Сонгох ▼</t>
  </si>
  <si>
    <t>А. ХӨТӨЛБӨРИЙН ХҮРЭХ ҮР ДҮН</t>
  </si>
  <si>
    <t xml:space="preserve">Б. ХҮРЭХ ҮР ДҮНГИЙН ШАЛГУУР ҮЗҮҮЛЭЛТ </t>
  </si>
  <si>
    <t>Хүснэгтийг бөглөх зааврыг хавсралтын 07.Маягт ТМ-01а_Хүснэгт_бөглөх_заавар.docx үзнэ үү.</t>
  </si>
  <si>
    <t>2023 он</t>
  </si>
  <si>
    <t>2022 он</t>
  </si>
  <si>
    <t xml:space="preserve">Архангай аймагт жижиг дунд бизнес эрхлэгчид, тэр дундаа эмэгтэй бизнес эрхлэгч эзэнтэй аж ахуйн нэгжүүдийн экспортыг 20 хувиар нэмэгдүүлсэн байна. </t>
  </si>
  <si>
    <t>хувь</t>
  </si>
  <si>
    <t>Архангай аймаг дахь эмэгтэй бизнес эрхлэгч аж ахуйн нэгж</t>
  </si>
  <si>
    <t>Архангай аймаг дахь жижиг дунд бизнес эрхлэгчид</t>
  </si>
  <si>
    <t>экспортын хэмжээ</t>
  </si>
  <si>
    <t>МАЯГТ ТМ-01а. ТӨСВИЙН ЕРӨНХИЙЛӨН ЗАХИРАГЧИЙН ХӨТӨЛБӨР, ХӨТӨЛБӨРИЙН ХҮРЭХ ҮР ДҮНГИЙН САНАЛ</t>
  </si>
  <si>
    <t xml:space="preserve">Эдийн засгийн хөгжилд жижиг, дунд үйлдвэрлэлийн оруулж буй хувь нэмэр тайлан. </t>
  </si>
  <si>
    <t>МАЯГТ НМ-09.  ГАДААДЫН ЗЭЭЛ, ТУСЛАМЖААР ХЭРЭГЖҮҮЛЭХ ТӨСЛИЙН  САНАЛ</t>
  </si>
  <si>
    <t>МАЯГТ ТМ-01. ТӨСВИЙН САНАЛ</t>
  </si>
  <si>
    <t>ТЕЗ-ийн нэрийг "C4" нүдэн дээр дарж жагсаалтаас сонгоно уу</t>
  </si>
  <si>
    <t>А. ЗАРДЛЫН ЭДИЙН ЗАСГИЙН ЗҮЙЛС</t>
  </si>
  <si>
    <t xml:space="preserve">Б. ЗАРДЛЫН ЗОРИУЛАЛТ-АРГА ХЭМЖЭЭ </t>
  </si>
  <si>
    <t>В. САНХҮҮЖҮҮЛЭХ ЭХ ҮҮСВЭР</t>
  </si>
  <si>
    <t>Г.ХӨТӨЛБӨРИЙН ОРОН ТООНЫ МЭДЭЭЛЭЛ</t>
  </si>
  <si>
    <t>Д.ХӨТӨЛБӨРТ ХАМААРАХ ТӨСВИЙН ЗАХИРАГЧ НАР</t>
  </si>
  <si>
    <t xml:space="preserve">Е. ХӨТӨЛБӨРИЙН ХҮРЭЭНД ХЭРЭГЖҮҮЛЭХ  ГОЛ ЗОРИЛТУУД (ДУНД ХУГАЦААГААР) </t>
  </si>
  <si>
    <t xml:space="preserve">Ё. ЗАРДЛЫН ТОЙМ-ЗАРДЛЫН ДҮН ШИНЖИЛГЭЭ </t>
  </si>
  <si>
    <t xml:space="preserve">Ж. ТӨСВИЙН ХЯЗГААРААС ДАВСАН САНАЛЫН ҮНДЭСЛЭЛ,  ТАЙЛБАР, НОТОЛГОО </t>
  </si>
  <si>
    <t>2026
төсөөлөл</t>
  </si>
  <si>
    <t>Нэг сарын үндсэн цалин
/сүүлийн 3 жилийн үндсэн цалингийн нэг сарын дундаж хэмжээ/</t>
  </si>
  <si>
    <t>САНАЛ</t>
  </si>
  <si>
    <t>ГҮЙЦЭТГЭЛ</t>
  </si>
  <si>
    <t>ТӨСӨӨЛӨЛ</t>
  </si>
  <si>
    <t xml:space="preserve">ӨӨРЧЛӨЛТ </t>
  </si>
  <si>
    <t xml:space="preserve">Эдийн засгийн ангилал </t>
  </si>
  <si>
    <t>Төрийн захиргааны албан хаагч (ТЗ)</t>
  </si>
  <si>
    <t>Төрийн тусгай  албан хаагч (ТТ)</t>
  </si>
  <si>
    <t>Ажлын албаны албан хаагч (АА)</t>
  </si>
  <si>
    <t xml:space="preserve">З. ТӨСВИЙГ НЬ БУУРУУЛАХ ЭСХҮЛ ЗОГСООХ ХӨТӨЛБӨР АРГА ХЭМЖЭЭНИЙ ТАЙЛБАР, ҮНДЭСЛЭЛ БОЛОН ХЭМНЭЛТИЙГ ЗАРЦУУЛАХ САНАЛ </t>
  </si>
  <si>
    <t>НӨЛӨӨЛӨГЧ ХҮЧИН ЗҮЙЛС</t>
  </si>
  <si>
    <t xml:space="preserve"> </t>
  </si>
  <si>
    <t>МАЯГТ НМ-05. ТӨР ХАРИУЦАХ ИРГЭНИЙ ЭРҮҮЛ МЭНДИЙН ДААТГАЛЫН ШИМТГЭЛИЙН ТООЦОО</t>
  </si>
  <si>
    <t>МАЯГТ НМ-10.          СОНГУУЛИЙН ҮР ДҮНГЭЭР АЖЛААС ЧӨЛӨӨЛӨГДСӨН АЛБАН ХААГЧДАД ОЛГОХ НЭГ УДААГИЙН ТЭТГЭМЖИЙН СУДАЛГАА  (НЭГТГЭЛ)</t>
  </si>
  <si>
    <t xml:space="preserve">МАЯГТ НМ-10А.   СОНГУУЛИЙН ҮР ДҮНГЭЭР АЖЛААС ЧӨЛӨӨЛӨГДСӨН, АЖИЛ АЛБАН ТУШААЛ НЬ ӨӨРЧЛӨГДСӨН АЛБАН ХААГЧДИЙН СУДАЛГАА </t>
  </si>
  <si>
    <r>
      <t xml:space="preserve">нийгмийн халамжийн дэмжлэг, туслалцаа </t>
    </r>
    <r>
      <rPr>
        <sz val="8"/>
        <color rgb="FF000000"/>
        <rFont val="Arial"/>
        <family val="2"/>
        <charset val="204"/>
      </rPr>
      <t>зайлшгүй</t>
    </r>
    <r>
      <rPr>
        <sz val="8"/>
        <color theme="1"/>
        <rFont val="Arial"/>
        <family val="2"/>
        <charset val="204"/>
      </rPr>
      <t xml:space="preserve"> шаардлагатай энэ хуулийн 3.1.2, 18.2-т заасан өрх, иргэнийг нийгэмшүүлэх, хамт олны бүлэг бүрдүүлэх, орлогын эх үүсвэртэй болгох төсөл хэрэгжүүлэх, амьдрах ухаанд сургах.</t>
    </r>
  </si>
  <si>
    <t>НИЙТ</t>
  </si>
  <si>
    <t>А. ХОЛБОГДОХ УРСГАЛ ЗАРДАЛ</t>
  </si>
  <si>
    <t>Б. ХОЛБОГДОХ ОРОН ТОО</t>
  </si>
  <si>
    <t xml:space="preserve">цэвэр шинээр бий болох </t>
  </si>
  <si>
    <t xml:space="preserve">Нийт шаардагдах орон тоо. Үүнээс: </t>
  </si>
  <si>
    <t>Мэдээллийн эх сурвалжийн нэр</t>
  </si>
  <si>
    <t>Мэдээлэл боловсруулагч, хариуцагч байгууллага</t>
  </si>
  <si>
    <t xml:space="preserve">Шалгуур үзүүлэлтийг ямар мэдээллийн эх сурвааас гаргадаг </t>
  </si>
  <si>
    <t>Тухайн тайлан мэдээг боловсруулж гаргадаг байгууллага</t>
  </si>
  <si>
    <t>Үндэсний статистикийн хороо</t>
  </si>
  <si>
    <t xml:space="preserve">2025 оны төлөвлөгөө   </t>
  </si>
  <si>
    <t xml:space="preserve">2026 оны төлөвлөгөө   </t>
  </si>
  <si>
    <t>51.3 Сум болон нийслэлийн Багахангай, Багануур, Налайх дүүрэгт тасралтгүй ажиллаж байгаа төрийн захиргааны албан хаагчид таван жил тутамд нэг удаа зургаан сарын үндсэн цалинтай нь тэнцэх хэмжээний мөнгөн урамшууллыг олгох бөгөөд мөнгөн урамшуулал олгох журмыг Засгийн газар батална.</t>
  </si>
  <si>
    <t>Төрийн албаны тухай хууль (ТАТХ)</t>
  </si>
  <si>
    <t>2024 ОНЫ БАТ ТӨСӨВ</t>
  </si>
  <si>
    <t>2024 ОНЫ ХБГ</t>
  </si>
  <si>
    <t>гүйцэтгэлийн хувь</t>
  </si>
  <si>
    <t>Гэрээний дүн/ үндсэн валют/</t>
  </si>
  <si>
    <t>2025 ОНЫ ТӨСВИЙН САНАЛ</t>
  </si>
  <si>
    <t>2025 онд гадаад зээл/тусламжаас санхүүжих</t>
  </si>
  <si>
    <t>2023
Гүйц</t>
  </si>
  <si>
    <t xml:space="preserve">2024
ХБГ </t>
  </si>
  <si>
    <t>2025
Хяз</t>
  </si>
  <si>
    <t>2025
ТЕЗ санал</t>
  </si>
  <si>
    <t xml:space="preserve">2025 - Монголын талын хөрөнгийн санхүүжилт </t>
  </si>
  <si>
    <t>2027
төсөөлөл</t>
  </si>
  <si>
    <r>
      <rPr>
        <b/>
        <u/>
        <sz val="10"/>
        <color theme="1"/>
        <rFont val="Arial"/>
        <family val="2"/>
        <charset val="204"/>
      </rPr>
      <t xml:space="preserve">2023 гүйц </t>
    </r>
    <r>
      <rPr>
        <b/>
        <sz val="10"/>
        <color theme="1"/>
        <rFont val="Arial"/>
        <family val="2"/>
        <charset val="204"/>
      </rPr>
      <t>2024 ХБГ</t>
    </r>
  </si>
  <si>
    <r>
      <rPr>
        <b/>
        <u/>
        <sz val="10"/>
        <color theme="1"/>
        <rFont val="Arial"/>
        <family val="2"/>
        <charset val="204"/>
      </rPr>
      <t xml:space="preserve">2024 бат </t>
    </r>
    <r>
      <rPr>
        <b/>
        <sz val="10"/>
        <color theme="1"/>
        <rFont val="Arial"/>
        <family val="2"/>
        <charset val="204"/>
      </rPr>
      <t>2025 хяз</t>
    </r>
  </si>
  <si>
    <t xml:space="preserve">2025 - улсын төсвөөс санхүүжих /урсгал/ </t>
  </si>
  <si>
    <r>
      <rPr>
        <b/>
        <u/>
        <sz val="10"/>
        <color theme="1"/>
        <rFont val="Arial"/>
        <family val="2"/>
        <charset val="204"/>
      </rPr>
      <t>2025 хяз</t>
    </r>
    <r>
      <rPr>
        <b/>
        <sz val="10"/>
        <color theme="1"/>
        <rFont val="Arial"/>
        <family val="2"/>
        <charset val="204"/>
      </rPr>
      <t xml:space="preserve">
2025 сан</t>
    </r>
  </si>
  <si>
    <t>Улсын төсвөөс санхүүжих /урсгал/</t>
  </si>
  <si>
    <t>2025 оны Төсвийн хязгаар</t>
  </si>
  <si>
    <t>2025 оны төсвийн төсөл</t>
  </si>
  <si>
    <t>2025 оны төсвийн санал</t>
  </si>
  <si>
    <t xml:space="preserve">МАЯГТ НМ-04. ТӨСВИЙН ЕРӨНХИЙЛӨН ЗАХИРАГЧИЙН 2025-2027 ОНД АШИГЛАЛТАД ОРОХ "..................." НЭРТЭЙ ТӨСӨЛ, АРГА ХЭМЖЭЭТЭЙ ХОЛБОГДОН ГАРАХ УРСГАЛ ЗАРДЛЫН ТООЦОО </t>
  </si>
  <si>
    <t xml:space="preserve">2027 оны төлөвлөгөө   </t>
  </si>
  <si>
    <t>2023 Гүйц</t>
  </si>
  <si>
    <t>2024 ХБГ</t>
  </si>
  <si>
    <t>2024 оны цэвэр өсөлт/ бууралт</t>
  </si>
  <si>
    <t>2023 оны Гүйц</t>
  </si>
  <si>
    <t>2024 оны ХБГ</t>
  </si>
  <si>
    <t>2024 оны эхний хагас жилийн гүйцэтгэл</t>
  </si>
  <si>
    <t>2025 оны  төсвийн санал</t>
  </si>
  <si>
    <t>2024 оны Бат</t>
  </si>
  <si>
    <t xml:space="preserve">2025 оны тооцоо </t>
  </si>
  <si>
    <t>2024 он</t>
  </si>
  <si>
    <t>МАЯГТ НМ-08.    ХУУЛЬД ЗААСНЫ ДАГУУ 2025 ОНД ХӨДӨӨ ОРОН НУТАГТ ТОГТВОР СУУРЬШИЛТАЙ АЖИЛЛАСАН АЛБАН ХААГЧДАД ОЛГОХ МӨНГӨН ТЭТГЭМЖИЙН СУДАЛГАА</t>
  </si>
  <si>
    <t>Монгол талын хөрөнгө</t>
  </si>
  <si>
    <t>өмнө авсан санхүүжилт /өссөн дүгнээр/</t>
  </si>
  <si>
    <t>2025 он</t>
  </si>
  <si>
    <r>
      <rPr>
        <b/>
        <sz val="11"/>
        <color theme="1"/>
        <rFont val="Arial"/>
        <family val="2"/>
        <charset val="204"/>
      </rPr>
      <t>Тодруулга:</t>
    </r>
    <r>
      <rPr>
        <sz val="11"/>
        <color theme="1"/>
        <rFont val="Arial"/>
        <family val="2"/>
        <charset val="204"/>
      </rPr>
      <t xml:space="preserve"> Албан хаагчийн үндсэн цалингийн дунджийг Засгийн газрын 2019 оны 7 дугаар тогтоолын хавсралтаар баталсан "Төрийн албан хаагчид өндөр насны тэтгэвэрт гарахад нэг удаагийн буцалтгүй тусламж олгох журам"-ын 2.1, 2.2, 3.2-т заасны дагуу тооцно</t>
    </r>
  </si>
  <si>
    <t>байхгүй</t>
  </si>
  <si>
    <t>Үгүй</t>
  </si>
  <si>
    <t>Боомт</t>
  </si>
  <si>
    <t>Зам тээвэр</t>
  </si>
  <si>
    <t>Баян-Өлгий, Ховд</t>
  </si>
  <si>
    <t>USD</t>
  </si>
  <si>
    <t>Хөнгөлөлттэй</t>
  </si>
  <si>
    <t>LIBOR</t>
  </si>
  <si>
    <t>дууссан</t>
  </si>
  <si>
    <t>Зам, тээврийн хөгжлийн сайд</t>
  </si>
  <si>
    <t>Азийн хөгжлийн банк</t>
  </si>
  <si>
    <t>Зээл</t>
  </si>
  <si>
    <t>Тайлбар/Тулгамдаж байгаа асуудал</t>
  </si>
  <si>
    <t>2026 төсөөлөл</t>
  </si>
  <si>
    <t>2025 Санал Эргэн төлөгдөх</t>
  </si>
  <si>
    <t>2025 Санал Хөрөнгө</t>
  </si>
  <si>
    <t>2025 Санал Урсгал</t>
  </si>
  <si>
    <t>2025 Санал сая төгрөг</t>
  </si>
  <si>
    <t>2024 Хүлээгдэж буй гүйцэтгэл ЭРГЭН</t>
  </si>
  <si>
    <t>2024 Хүлээгдэж буй гүйцэтгэл ХӨРӨНГӨ</t>
  </si>
  <si>
    <t>2024 Хүлээгдэж буй гүйцэтгэл УРСГАЛ</t>
  </si>
  <si>
    <t>2024 Хүлээгдэж буй гүйцэтгэл</t>
  </si>
  <si>
    <t>Эргэн төлөгдөх-2024 УИХ</t>
  </si>
  <si>
    <t>Хөрөнгө-2024 УИХ</t>
  </si>
  <si>
    <t>Урсгал-2024 УИХ</t>
  </si>
  <si>
    <t>2024 батлагдсан УИХ</t>
  </si>
  <si>
    <t>Ажлын гүйцэтгэлийн хувь</t>
  </si>
  <si>
    <t>Зарцуулаагүй үлдэгдэл-2024.06.30 сая.нэгж /төгрөг/</t>
  </si>
  <si>
    <t>Зарцуулаагүй үлдэгдэл-2024.06.30 сая.нэгж /үндсэн валют/</t>
  </si>
  <si>
    <t>Дамжуулан зээлтэй эсэх</t>
  </si>
  <si>
    <t>Шинэ сэргэлтийн бодлого</t>
  </si>
  <si>
    <t>Салбар</t>
  </si>
  <si>
    <t>Хэрэгжих газар</t>
  </si>
  <si>
    <t>Амлалтын дүн сая. төг</t>
  </si>
  <si>
    <t>Амлалтын дүн сая.нэгж /үндсэн валют/</t>
  </si>
  <si>
    <t>Үндсэн валют</t>
  </si>
  <si>
    <t>Дуусах хугацаа</t>
  </si>
  <si>
    <t>Эхлэх хугацаа</t>
  </si>
  <si>
    <t>Гэрээний сунгалт</t>
  </si>
  <si>
    <t>Гэрээ дуусах</t>
  </si>
  <si>
    <t>Гэрээ байгуулсан</t>
  </si>
  <si>
    <t>УИХ-аар соёрхон баталсан огноо</t>
  </si>
  <si>
    <t>Зээлийн нөхцөл</t>
  </si>
  <si>
    <t>Хөнгөлөлтийн түвшин</t>
  </si>
  <si>
    <t>Хүү</t>
  </si>
  <si>
    <t>Үндсэн төлбөрөөс чөлөөлөх хугацаа /жил/</t>
  </si>
  <si>
    <t>Зээлийн хугацаа /жил/</t>
  </si>
  <si>
    <t>Төслийн нэр /Англи/</t>
  </si>
  <si>
    <t xml:space="preserve">Төслийн нэр </t>
  </si>
  <si>
    <t>Төлөв-2025</t>
  </si>
  <si>
    <t>Гэрээний дугаар</t>
  </si>
  <si>
    <t>ТЕЗ</t>
  </si>
  <si>
    <t>Хөгжлийн түнш</t>
  </si>
  <si>
    <t>Эх үүсвэр</t>
  </si>
  <si>
    <t>МОНГОЛ УЛСЫН 2025 ОНЫ ГАДААД ЗЭЭЛ, ТУСЛАМЖИЙН ТӨСЛИЙН ЖАГСААЛТ</t>
  </si>
  <si>
    <t>МАЯГТ НМ-09-01.  ГАДААДЫН ЗЭЭЛ, ТУСЛАМЖААР ХЭРЭГЖҮҮЛЭХ ТӨСЛИЙН  САНАЛ</t>
  </si>
  <si>
    <t>......-MON</t>
  </si>
  <si>
    <t>Жишээ төсөл</t>
  </si>
  <si>
    <t>project</t>
  </si>
  <si>
    <t>Зарцуулалт 2024.06.30</t>
  </si>
  <si>
    <t>2027 төсөөлөл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</si>
</sst>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NT]\ #,##0.0"/>
    <numFmt numFmtId="165" formatCode="[$MNT]\ #,##0.0_);\([$MNT]\ #,##0.0\)"/>
    <numFmt numFmtId="166" formatCode="_-* #,##0.00_₮_-;\-* #,##0.00_₮_-;_-* &quot;-&quot;??_₮_-;_-@_-"/>
    <numFmt numFmtId="167" formatCode="_(* #,##0_);_(* \(#,##0\);_(* &quot;-&quot;??_);_(@_)"/>
    <numFmt numFmtId="168" formatCode="0.0"/>
    <numFmt numFmtId="169" formatCode="_(* #,##0.0_);_(* \(#,##0.0\);_(* &quot;-&quot;??_);_(@_)"/>
    <numFmt numFmtId="170" formatCode="&quot;   &quot;@"/>
    <numFmt numFmtId="171" formatCode="&quot;      &quot;@"/>
    <numFmt numFmtId="172" formatCode="&quot;         &quot;@"/>
    <numFmt numFmtId="173" formatCode="&quot;            &quot;@"/>
    <numFmt numFmtId="174" formatCode="&quot;               &quot;@"/>
    <numFmt numFmtId="175" formatCode="#,##0;[Red]\(#,##0\)"/>
    <numFmt numFmtId="176" formatCode="#,##0.0"/>
    <numFmt numFmtId="177" formatCode="#,##0.000"/>
    <numFmt numFmtId="178" formatCode="#,##0.0000"/>
    <numFmt numFmtId="179" formatCode="_(* #,##0.0000_);_(* \(#,##0.0000\);_(* &quot;-&quot;??_);_(@_)"/>
    <numFmt numFmtId="180" formatCode="_(* #,##0.00_);_(* \(#,##0.00\);_(* \-??_);_(@_)"/>
    <numFmt numFmtId="181" formatCode="_ * #,##0.00_ ;_ * \-#,##0.00_ ;_ * &quot;-&quot;??_ ;_ @_ "/>
    <numFmt numFmtId="182" formatCode="_-[$€-2]* #,##0.00_-;\-[$€-2]* #,##0.00_-;_-[$€-2]* &quot;-&quot;??_-"/>
    <numFmt numFmtId="183" formatCode="General_)"/>
    <numFmt numFmtId="184" formatCode="_-* #,##0\ _F_-;\-* #,##0\ _F_-;_-* &quot;-&quot;\ _F_-;_-@_-"/>
    <numFmt numFmtId="185" formatCode="_-* #,##0.00\ _F_-;\-* #,##0.00\ _F_-;_-* &quot;-&quot;??\ _F_-;_-@_-"/>
    <numFmt numFmtId="186" formatCode="_-* #,##0\ &quot;F&quot;_-;\-* #,##0\ &quot;F&quot;_-;_-* &quot;-&quot;\ &quot;F&quot;_-;_-@_-"/>
    <numFmt numFmtId="187" formatCode="_-* #,##0.00\ &quot;F&quot;_-;\-* #,##0.00\ &quot;F&quot;_-;_-* &quot;-&quot;??\ &quot;F&quot;_-;_-@_-"/>
    <numFmt numFmtId="188" formatCode="_([$€]* #,##0.00_);_([$€]* \(#,##0.00\);_([$€]* &quot;-&quot;??_);_(@_)"/>
    <numFmt numFmtId="189" formatCode="[&gt;=0.05]#,##0.0;[&lt;=-0.05]\-#,##0.0;?0.0"/>
    <numFmt numFmtId="190" formatCode="[&gt;=0.05]\(#,##0.0\);[&lt;=-0.05]\(\-#,##0.0\);\(\-\-\);\(@\)"/>
    <numFmt numFmtId="191" formatCode="[Black]#,##0.0;[Black]\-#,##0.0;;"/>
    <numFmt numFmtId="192" formatCode="[Black][&gt;0.05]#,##0.0;[Black][&lt;-0.05]\-#,##0.0;;"/>
    <numFmt numFmtId="193" formatCode="[Black][&gt;0.5]#,##0;[Black][&lt;-0.5]\-#,##0;;"/>
    <numFmt numFmtId="194" formatCode="General\ \ \ \ \ \ "/>
    <numFmt numFmtId="195" formatCode="0.0\ \ \ \ \ \ \ \ "/>
    <numFmt numFmtId="196" formatCode="mmmm\ yyyy"/>
    <numFmt numFmtId="197" formatCode="_-* #,##0_₮_-;\-* #,##0_₮_-;_-* &quot;-&quot;??_₮_-;_-@_-"/>
    <numFmt numFmtId="198" formatCode="yyyy\-mm\-dd;@"/>
    <numFmt numFmtId="199" formatCode="0.0%"/>
  </numFmts>
  <fonts count="150">
    <font>
      <sz val="11"/>
      <color theme="1"/>
      <name val="Calibri"/>
      <family val="2"/>
      <scheme val="minor"/>
    </font>
    <font>
      <sz val="11"/>
      <color theme="1"/>
      <name val="Calibri"/>
      <family val="2"/>
      <scheme val="minor"/>
    </font>
    <font>
      <b/>
      <sz val="15"/>
      <color theme="3"/>
      <name val="Calibri"/>
      <family val="2"/>
      <scheme val="minor"/>
    </font>
    <font>
      <sz val="11"/>
      <color theme="1"/>
      <name val="Arial"/>
      <family val="2"/>
      <charset val="204"/>
    </font>
    <font>
      <sz val="10"/>
      <color theme="1"/>
      <name val="Arial"/>
      <family val="2"/>
      <charset val="204"/>
    </font>
    <font>
      <b/>
      <sz val="10"/>
      <name val="Arial"/>
      <family val="2"/>
      <charset val="204"/>
    </font>
    <font>
      <sz val="10"/>
      <color theme="1"/>
      <name val="times new roman"/>
      <family val="2"/>
    </font>
    <font>
      <b/>
      <sz val="10"/>
      <color theme="1"/>
      <name val="Arial"/>
      <family val="2"/>
      <charset val="204"/>
    </font>
    <font>
      <b/>
      <sz val="11"/>
      <color theme="1"/>
      <name val="Arial"/>
      <family val="2"/>
      <charset val="204"/>
    </font>
    <font>
      <b/>
      <u/>
      <sz val="8"/>
      <color theme="1"/>
      <name val="Arial"/>
      <family val="2"/>
      <charset val="204"/>
    </font>
    <font>
      <sz val="8"/>
      <color theme="1"/>
      <name val="Arial"/>
      <family val="2"/>
      <charset val="204"/>
    </font>
    <font>
      <b/>
      <u/>
      <sz val="10"/>
      <color theme="1"/>
      <name val="Arial"/>
      <family val="2"/>
      <charset val="204"/>
    </font>
    <font>
      <sz val="11"/>
      <color theme="1"/>
      <name val="Calibri"/>
      <family val="2"/>
      <charset val="1"/>
      <scheme val="minor"/>
    </font>
    <font>
      <sz val="10"/>
      <color indexed="8"/>
      <name val="Arial"/>
      <family val="2"/>
    </font>
    <font>
      <b/>
      <sz val="8"/>
      <color theme="1"/>
      <name val="Arial"/>
      <family val="2"/>
      <charset val="204"/>
    </font>
    <font>
      <b/>
      <sz val="9"/>
      <name val="Arial"/>
      <family val="2"/>
      <charset val="204"/>
    </font>
    <font>
      <b/>
      <sz val="8"/>
      <color rgb="FF000000"/>
      <name val="Arial"/>
      <family val="2"/>
      <charset val="204"/>
    </font>
    <font>
      <sz val="8"/>
      <color rgb="FF000000"/>
      <name val="Arial"/>
      <family val="2"/>
      <charset val="204"/>
    </font>
    <font>
      <sz val="7"/>
      <color rgb="FF000000"/>
      <name val="Arial"/>
      <family val="2"/>
      <charset val="204"/>
    </font>
    <font>
      <sz val="8"/>
      <color rgb="FF333333"/>
      <name val="Arial"/>
      <family val="2"/>
      <charset val="204"/>
    </font>
    <font>
      <sz val="9"/>
      <color rgb="FF333333"/>
      <name val="Arial"/>
      <family val="2"/>
      <charset val="204"/>
    </font>
    <font>
      <i/>
      <sz val="8"/>
      <color rgb="FF333333"/>
      <name val="Arial"/>
      <family val="2"/>
      <charset val="204"/>
    </font>
    <font>
      <i/>
      <sz val="9"/>
      <color rgb="FF333333"/>
      <name val="Arial"/>
      <family val="2"/>
      <charset val="204"/>
    </font>
    <font>
      <i/>
      <sz val="8"/>
      <color rgb="FF000000"/>
      <name val="Arial"/>
      <family val="2"/>
      <charset val="204"/>
    </font>
    <font>
      <sz val="8"/>
      <color rgb="FF000000"/>
      <name val="Arial"/>
      <family val="2"/>
    </font>
    <font>
      <b/>
      <sz val="10"/>
      <color rgb="FF000000"/>
      <name val="Arial"/>
      <family val="2"/>
    </font>
    <font>
      <b/>
      <sz val="8"/>
      <color rgb="FF000000"/>
      <name val="Arial"/>
      <family val="2"/>
    </font>
    <font>
      <b/>
      <sz val="8"/>
      <color theme="1"/>
      <name val="Arial"/>
      <family val="2"/>
    </font>
    <font>
      <b/>
      <sz val="10"/>
      <color rgb="FF000000"/>
      <name val="Arial"/>
      <family val="2"/>
      <charset val="204"/>
    </font>
    <font>
      <sz val="8"/>
      <color theme="1"/>
      <name val="Arial"/>
      <family val="2"/>
    </font>
    <font>
      <sz val="8"/>
      <name val="Arial"/>
      <family val="2"/>
    </font>
    <font>
      <b/>
      <sz val="9"/>
      <name val="Arial"/>
      <family val="2"/>
    </font>
    <font>
      <u/>
      <sz val="11"/>
      <color theme="10"/>
      <name val="Calibri"/>
      <family val="2"/>
    </font>
    <font>
      <sz val="10"/>
      <color rgb="FF000000"/>
      <name val="Arial"/>
      <family val="2"/>
      <charset val="204"/>
    </font>
    <font>
      <sz val="10"/>
      <name val="Arial"/>
      <family val="2"/>
    </font>
    <font>
      <b/>
      <sz val="12"/>
      <color theme="1"/>
      <name val="Arial"/>
      <family val="2"/>
      <charset val="204"/>
    </font>
    <font>
      <sz val="12"/>
      <color theme="1"/>
      <name val="Arial"/>
      <family val="2"/>
      <charset val="204"/>
    </font>
    <font>
      <sz val="12"/>
      <name val="Arial"/>
      <family val="2"/>
      <charset val="204"/>
    </font>
    <font>
      <sz val="12"/>
      <color rgb="FF000000"/>
      <name val="Arial"/>
      <family val="2"/>
      <charset val="204"/>
    </font>
    <font>
      <sz val="12"/>
      <name val="Arial"/>
      <family val="2"/>
    </font>
    <font>
      <sz val="10"/>
      <name val="Times New Roman"/>
      <family val="1"/>
      <charset val="204"/>
    </font>
    <font>
      <sz val="9"/>
      <name val="Times New Roman"/>
      <family val="1"/>
    </font>
    <font>
      <sz val="1"/>
      <name val="Calibri"/>
      <family val="2"/>
    </font>
    <font>
      <sz val="11"/>
      <color indexed="8"/>
      <name val="Calibri"/>
      <family val="2"/>
    </font>
    <font>
      <sz val="11"/>
      <color indexed="9"/>
      <name val="Calibri"/>
      <family val="2"/>
    </font>
    <font>
      <sz val="8"/>
      <color indexed="12"/>
      <name val="Helv"/>
    </font>
    <font>
      <sz val="10"/>
      <name val="Geneva"/>
    </font>
    <font>
      <sz val="11"/>
      <color indexed="20"/>
      <name val="Calibri"/>
      <family val="2"/>
    </font>
    <font>
      <b/>
      <sz val="11"/>
      <color indexed="52"/>
      <name val="Calibri"/>
      <family val="2"/>
    </font>
    <font>
      <b/>
      <sz val="11"/>
      <color indexed="9"/>
      <name val="Calibri"/>
      <family val="2"/>
    </font>
    <font>
      <sz val="10"/>
      <name val="Arial"/>
      <family val="2"/>
      <charset val="204"/>
    </font>
    <font>
      <sz val="10"/>
      <color indexed="8"/>
      <name val="Verdana"/>
      <family val="2"/>
      <charset val="204"/>
    </font>
    <font>
      <i/>
      <sz val="10"/>
      <color indexed="8"/>
      <name val="Verdana"/>
      <family val="2"/>
      <charset val="204"/>
    </font>
    <font>
      <b/>
      <sz val="10"/>
      <color indexed="8"/>
      <name val="Verdana"/>
      <family val="2"/>
      <charset val="204"/>
    </font>
    <font>
      <sz val="11"/>
      <color indexed="8"/>
      <name val="Verdana"/>
      <family val="2"/>
      <charset val="204"/>
    </font>
    <font>
      <b/>
      <sz val="11"/>
      <color indexed="8"/>
      <name val="Verdana"/>
      <family val="2"/>
      <charset val="204"/>
    </font>
    <font>
      <b/>
      <sz val="13"/>
      <color indexed="9"/>
      <name val="Verdana"/>
      <family val="2"/>
      <charset val="204"/>
    </font>
    <font>
      <sz val="10"/>
      <color indexed="54"/>
      <name val="Verdana"/>
      <family val="2"/>
      <charset val="204"/>
    </font>
    <font>
      <sz val="11"/>
      <color indexed="8"/>
      <name val="Arial"/>
      <family val="2"/>
      <charset val="204"/>
    </font>
    <font>
      <sz val="11"/>
      <color indexed="8"/>
      <name val="Calibri"/>
      <family val="2"/>
      <charset val="1"/>
    </font>
    <font>
      <sz val="10"/>
      <name val="MS Sans Serif"/>
      <family val="2"/>
    </font>
    <font>
      <sz val="12"/>
      <name val="Helv"/>
    </font>
    <font>
      <i/>
      <sz val="11"/>
      <color indexed="23"/>
      <name val="Calibri"/>
      <family val="2"/>
    </font>
    <font>
      <sz val="18"/>
      <name val="Arial"/>
      <family val="2"/>
      <charset val="204"/>
    </font>
    <font>
      <sz val="8"/>
      <name val="Arial"/>
      <family val="2"/>
      <charset val="204"/>
    </font>
    <font>
      <vertAlign val="superscript"/>
      <sz val="11"/>
      <name val="Arial"/>
      <family val="2"/>
    </font>
    <font>
      <sz val="11"/>
      <color indexed="17"/>
      <name val="Calibri"/>
      <family val="2"/>
    </font>
    <font>
      <sz val="10"/>
      <name val="Times New Roman"/>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u/>
      <sz val="7.5"/>
      <color indexed="12"/>
      <name val="Tms Rmn"/>
    </font>
    <font>
      <u/>
      <sz val="7.5"/>
      <color indexed="36"/>
      <name val="Tms Rmn"/>
    </font>
    <font>
      <u/>
      <sz val="10"/>
      <color indexed="12"/>
      <name val="MS Sans Serif"/>
      <family val="2"/>
      <charset val="204"/>
    </font>
    <font>
      <sz val="11"/>
      <color indexed="52"/>
      <name val="Calibri"/>
      <family val="2"/>
    </font>
    <font>
      <sz val="8"/>
      <color indexed="8"/>
      <name val="Helv"/>
    </font>
    <font>
      <sz val="11"/>
      <color indexed="60"/>
      <name val="Calibri"/>
      <family val="2"/>
    </font>
    <font>
      <sz val="10"/>
      <name val="Tms Rmn"/>
    </font>
    <font>
      <sz val="10"/>
      <name val="NewtonCTT"/>
    </font>
    <font>
      <sz val="10"/>
      <color indexed="8"/>
      <name val="MS Sans Serif"/>
      <family val="2"/>
    </font>
    <font>
      <sz val="11"/>
      <color rgb="FF000000"/>
      <name val="Calibri"/>
      <family val="2"/>
      <scheme val="minor"/>
    </font>
    <font>
      <sz val="12"/>
      <name val="Arial Mon"/>
      <family val="2"/>
    </font>
    <font>
      <b/>
      <sz val="11"/>
      <name val="Calibri"/>
      <family val="2"/>
    </font>
    <font>
      <sz val="9"/>
      <color indexed="8"/>
      <name val="Arial"/>
      <family val="2"/>
    </font>
    <font>
      <sz val="11"/>
      <name val="Times New Roman"/>
      <family val="1"/>
    </font>
    <font>
      <b/>
      <sz val="11"/>
      <color indexed="63"/>
      <name val="Calibri"/>
      <family val="2"/>
    </font>
    <font>
      <sz val="10"/>
      <color indexed="10"/>
      <name val="MS Sans Serif"/>
      <family val="2"/>
      <charset val="204"/>
    </font>
    <font>
      <sz val="11"/>
      <color rgb="FF000000"/>
      <name val="Calibri"/>
      <family val="2"/>
      <charset val="1"/>
    </font>
    <font>
      <b/>
      <sz val="18"/>
      <color indexed="56"/>
      <name val="Cambria"/>
      <family val="2"/>
    </font>
    <font>
      <sz val="8"/>
      <name val="Helv"/>
    </font>
    <font>
      <b/>
      <sz val="11"/>
      <color indexed="8"/>
      <name val="Calibri"/>
      <family val="2"/>
    </font>
    <font>
      <sz val="11"/>
      <color indexed="10"/>
      <name val="Calibri"/>
      <family val="2"/>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b/>
      <sz val="12"/>
      <color rgb="FF000000"/>
      <name val="Arial"/>
      <family val="2"/>
      <charset val="204"/>
    </font>
    <font>
      <b/>
      <sz val="10"/>
      <color theme="1"/>
      <name val="Arial"/>
      <family val="2"/>
    </font>
    <font>
      <sz val="9"/>
      <color theme="1"/>
      <name val="Arial"/>
      <family val="2"/>
      <charset val="204"/>
    </font>
    <font>
      <sz val="10"/>
      <name val="Arial Mon"/>
      <family val="2"/>
    </font>
    <font>
      <i/>
      <sz val="10"/>
      <name val="Arial"/>
      <family val="2"/>
      <charset val="204"/>
    </font>
    <font>
      <sz val="10"/>
      <color rgb="FFFF0000"/>
      <name val="Arial"/>
      <family val="2"/>
      <charset val="204"/>
    </font>
    <font>
      <b/>
      <sz val="11"/>
      <name val="Arial"/>
      <family val="2"/>
      <charset val="204"/>
    </font>
    <font>
      <sz val="11"/>
      <color rgb="FF006100"/>
      <name val="Calibri"/>
      <family val="2"/>
      <scheme val="minor"/>
    </font>
    <font>
      <sz val="11"/>
      <name val="Arial"/>
      <family val="2"/>
      <charset val="204"/>
    </font>
    <font>
      <sz val="12"/>
      <color theme="1"/>
      <name val="Arial"/>
      <family val="2"/>
    </font>
    <font>
      <sz val="8"/>
      <color theme="1"/>
      <name val="Arial"/>
      <family val="2"/>
      <charset val="204"/>
    </font>
    <font>
      <i/>
      <sz val="8"/>
      <color rgb="FFFF0000"/>
      <name val="Arial"/>
      <family val="2"/>
      <charset val="204"/>
    </font>
    <font>
      <sz val="10"/>
      <color theme="0"/>
      <name val="Arial"/>
      <family val="2"/>
      <charset val="204"/>
    </font>
    <font>
      <sz val="9"/>
      <name val="Arial"/>
      <family val="2"/>
      <charset val="204"/>
    </font>
    <font>
      <b/>
      <sz val="9"/>
      <name val="Arial"/>
      <family val="2"/>
      <charset val="204"/>
    </font>
    <font>
      <sz val="9"/>
      <color theme="1"/>
      <name val="Arial"/>
      <family val="2"/>
      <charset val="204"/>
    </font>
    <font>
      <b/>
      <sz val="9"/>
      <color rgb="FFFF0000"/>
      <name val="Arial"/>
      <family val="2"/>
      <charset val="204"/>
    </font>
    <font>
      <sz val="10"/>
      <color theme="1"/>
      <name val="Arial"/>
      <family val="2"/>
      <charset val="204"/>
    </font>
    <font>
      <b/>
      <sz val="10"/>
      <color theme="1"/>
      <name val="Arial"/>
      <family val="2"/>
      <charset val="204"/>
    </font>
    <font>
      <b/>
      <sz val="10"/>
      <color rgb="FF002060"/>
      <name val="Arial"/>
      <family val="2"/>
      <charset val="204"/>
    </font>
    <font>
      <b/>
      <sz val="9"/>
      <color theme="1"/>
      <name val="Arial"/>
      <family val="2"/>
      <charset val="204"/>
    </font>
    <font>
      <b/>
      <sz val="10"/>
      <color rgb="FF002060"/>
      <name val="Arial"/>
      <family val="2"/>
    </font>
    <font>
      <b/>
      <sz val="11"/>
      <color rgb="FF000000"/>
      <name val="Arial"/>
      <family val="2"/>
      <charset val="204"/>
    </font>
    <font>
      <i/>
      <sz val="11"/>
      <color theme="1"/>
      <name val="Arial"/>
      <family val="2"/>
      <charset val="204"/>
    </font>
    <font>
      <b/>
      <sz val="11"/>
      <color theme="1" tint="0.34998626667073579"/>
      <name val="Arial"/>
      <family val="2"/>
      <charset val="204"/>
    </font>
    <font>
      <sz val="11"/>
      <color theme="1" tint="0.499984740745262"/>
      <name val="Arial"/>
      <family val="2"/>
      <charset val="204"/>
    </font>
    <font>
      <sz val="11"/>
      <color theme="1" tint="0.34998626667073579"/>
      <name val="Arial"/>
      <family val="2"/>
      <charset val="204"/>
    </font>
    <font>
      <sz val="11"/>
      <color theme="2" tint="-0.89999084444715716"/>
      <name val="Arial"/>
      <family val="2"/>
      <charset val="204"/>
    </font>
    <font>
      <sz val="14"/>
      <color theme="1"/>
      <name val="Arial"/>
      <family val="2"/>
      <charset val="204"/>
    </font>
    <font>
      <b/>
      <sz val="8"/>
      <name val="Arial"/>
      <family val="2"/>
      <charset val="204"/>
    </font>
    <font>
      <sz val="11"/>
      <color theme="1"/>
      <name val="Arial"/>
      <family val="2"/>
    </font>
    <font>
      <sz val="7"/>
      <color rgb="FF000000"/>
      <name val="Arial"/>
      <family val="2"/>
    </font>
    <font>
      <b/>
      <sz val="11"/>
      <color theme="1"/>
      <name val="Arial"/>
      <family val="2"/>
    </font>
    <font>
      <b/>
      <sz val="10"/>
      <color rgb="FF0000FF"/>
      <name val="Arial"/>
      <family val="2"/>
      <charset val="204"/>
    </font>
    <font>
      <b/>
      <sz val="10"/>
      <color rgb="FFFF0000"/>
      <name val="Arial"/>
      <family val="2"/>
      <charset val="204"/>
    </font>
    <font>
      <i/>
      <sz val="10"/>
      <color theme="1"/>
      <name val="Arial"/>
      <family val="2"/>
      <charset val="204"/>
    </font>
    <font>
      <b/>
      <sz val="10"/>
      <color theme="3"/>
      <name val="Arial"/>
      <family val="2"/>
      <charset val="204"/>
    </font>
    <font>
      <b/>
      <sz val="10"/>
      <color theme="0"/>
      <name val="Arial"/>
      <family val="2"/>
      <charset val="204"/>
    </font>
    <font>
      <sz val="11"/>
      <color rgb="FFFF0000"/>
      <name val="Arial"/>
      <family val="2"/>
      <charset val="204"/>
    </font>
    <font>
      <sz val="7"/>
      <color theme="1"/>
      <name val="Arial"/>
      <family val="2"/>
      <charset val="204"/>
    </font>
    <font>
      <sz val="7"/>
      <name val="Arial"/>
      <family val="2"/>
      <charset val="204"/>
    </font>
    <font>
      <b/>
      <sz val="11"/>
      <color rgb="FF080808"/>
      <name val="Arial"/>
      <family val="2"/>
      <charset val="204"/>
    </font>
    <font>
      <b/>
      <sz val="11"/>
      <color rgb="FF002060"/>
      <name val="Arial"/>
      <family val="2"/>
      <charset val="204"/>
    </font>
    <font>
      <b/>
      <sz val="10"/>
      <color theme="1"/>
      <name val="Arial"/>
      <charset val="204"/>
    </font>
    <font>
      <sz val="10"/>
      <color theme="1"/>
      <name val="Arial"/>
      <charset val="204"/>
    </font>
    <font>
      <b/>
      <sz val="10"/>
      <color rgb="FF0000FF"/>
      <name val="Arial"/>
      <charset val="204"/>
    </font>
    <font>
      <b/>
      <sz val="10"/>
      <color rgb="FFFF0000"/>
      <name val="Arial"/>
      <charset val="204"/>
    </font>
    <font>
      <b/>
      <sz val="10"/>
      <color theme="3"/>
      <name val="Arial"/>
      <charset val="204"/>
    </font>
    <font>
      <sz val="12"/>
      <color theme="1"/>
      <name val="Times New Roman"/>
      <family val="1"/>
    </font>
    <font>
      <b/>
      <sz val="12"/>
      <color theme="1"/>
      <name val="Times New Roman"/>
      <family val="1"/>
    </font>
    <font>
      <sz val="12"/>
      <name val="Times New Roman"/>
      <family val="1"/>
    </font>
    <font>
      <b/>
      <sz val="12"/>
      <name val="Times New Roman"/>
      <family val="1"/>
    </font>
    <font>
      <b/>
      <sz val="22"/>
      <color theme="1"/>
      <name val="Times New Roman"/>
      <family val="1"/>
    </font>
  </fonts>
  <fills count="4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lightUp">
        <bgColor theme="0"/>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rgb="FFC6EFCE"/>
      </patternFill>
    </fill>
    <fill>
      <patternFill patternType="solid">
        <fgColor theme="2"/>
        <bgColor indexed="64"/>
      </patternFill>
    </fill>
    <fill>
      <patternFill patternType="solid">
        <fgColor rgb="FF2C85AE"/>
        <bgColor indexed="64"/>
      </patternFill>
    </fill>
    <fill>
      <patternFill patternType="solid">
        <fgColor theme="7" tint="0.79998168889431442"/>
        <bgColor indexed="64"/>
      </patternFill>
    </fill>
    <fill>
      <patternFill patternType="solid">
        <fgColor theme="0" tint="-0.249977111117893"/>
        <bgColor indexed="64"/>
      </patternFill>
    </fill>
  </fills>
  <borders count="68">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7998">
    <xf numFmtId="0" fontId="0" fillId="0" borderId="0"/>
    <xf numFmtId="43" fontId="1" fillId="0" borderId="0" applyFont="0" applyFill="0" applyBorder="0" applyAlignment="0" applyProtection="0"/>
    <xf numFmtId="0" fontId="6" fillId="0" borderId="0"/>
    <xf numFmtId="166" fontId="1" fillId="0" borderId="0" applyFont="0" applyFill="0" applyBorder="0" applyAlignment="0" applyProtection="0"/>
    <xf numFmtId="0" fontId="2" fillId="0" borderId="12" applyNumberFormat="0" applyFill="0" applyAlignment="0" applyProtection="0"/>
    <xf numFmtId="0" fontId="12" fillId="0" borderId="0"/>
    <xf numFmtId="0" fontId="1"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2" fillId="0" borderId="0" applyNumberFormat="0" applyFill="0" applyBorder="0" applyAlignment="0" applyProtection="0">
      <alignment vertical="top"/>
      <protection locked="0"/>
    </xf>
    <xf numFmtId="0" fontId="40" fillId="0" borderId="0"/>
    <xf numFmtId="0" fontId="34" fillId="0" borderId="0"/>
    <xf numFmtId="170" fontId="41" fillId="0" borderId="0" applyFont="0" applyFill="0" applyBorder="0" applyAlignment="0" applyProtection="0"/>
    <xf numFmtId="171" fontId="41" fillId="0" borderId="0" applyFon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172" fontId="41" fillId="0" borderId="0" applyFont="0" applyFill="0" applyBorder="0" applyAlignment="0" applyProtection="0"/>
    <xf numFmtId="173" fontId="41" fillId="0" borderId="0" applyFont="0" applyFill="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1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174" fontId="41" fillId="0" borderId="0" applyFon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5" fillId="0" borderId="20">
      <protection hidden="1"/>
    </xf>
    <xf numFmtId="0" fontId="46" fillId="28" borderId="20" applyNumberFormat="0" applyFont="0" applyBorder="0" applyAlignment="0" applyProtection="0">
      <protection hidden="1"/>
    </xf>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8"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8" borderId="21"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9"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0" fontId="42" fillId="29" borderId="22" applyNumberFormat="0" applyAlignment="0" applyProtection="0"/>
    <xf numFmtId="175" fontId="50" fillId="0" borderId="0"/>
    <xf numFmtId="0" fontId="51" fillId="30" borderId="13">
      <alignment horizontal="right" vertical="center"/>
    </xf>
    <xf numFmtId="3" fontId="51" fillId="30" borderId="13">
      <alignment horizontal="right" vertical="center" indent="1"/>
    </xf>
    <xf numFmtId="176" fontId="51" fillId="30" borderId="13">
      <alignment horizontal="right" vertical="center" indent="1"/>
    </xf>
    <xf numFmtId="4" fontId="51" fillId="30" borderId="13">
      <alignment horizontal="right" vertical="center" indent="1"/>
    </xf>
    <xf numFmtId="177" fontId="51" fillId="30" borderId="13">
      <alignment horizontal="right" vertical="center" indent="1"/>
    </xf>
    <xf numFmtId="178" fontId="51" fillId="30" borderId="13">
      <alignment horizontal="right" vertical="center" indent="1"/>
    </xf>
    <xf numFmtId="0" fontId="52" fillId="30" borderId="13">
      <alignment horizontal="right" vertical="center"/>
    </xf>
    <xf numFmtId="3" fontId="52" fillId="30" borderId="13">
      <alignment horizontal="right" vertical="center" indent="1"/>
    </xf>
    <xf numFmtId="176" fontId="52" fillId="30" borderId="13">
      <alignment horizontal="right" vertical="center" indent="1"/>
    </xf>
    <xf numFmtId="4" fontId="52" fillId="30" borderId="13">
      <alignment horizontal="right" vertical="center" indent="1"/>
    </xf>
    <xf numFmtId="177" fontId="52" fillId="30" borderId="13">
      <alignment horizontal="right" vertical="center" indent="1"/>
    </xf>
    <xf numFmtId="178" fontId="52" fillId="30" borderId="13">
      <alignment horizontal="right" vertical="center" indent="1"/>
    </xf>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0" fillId="30" borderId="23"/>
    <xf numFmtId="0" fontId="53" fillId="31" borderId="13">
      <alignment horizontal="center" vertical="center"/>
    </xf>
    <xf numFmtId="0" fontId="51" fillId="30" borderId="13">
      <alignment horizontal="right" vertical="center"/>
    </xf>
    <xf numFmtId="3" fontId="51" fillId="30" borderId="13">
      <alignment horizontal="right" vertical="center" indent="1"/>
    </xf>
    <xf numFmtId="176" fontId="51" fillId="30" borderId="13">
      <alignment horizontal="right" vertical="center" indent="1"/>
    </xf>
    <xf numFmtId="4" fontId="51" fillId="30" borderId="13">
      <alignment horizontal="right" vertical="center" indent="1"/>
    </xf>
    <xf numFmtId="177" fontId="51" fillId="30" borderId="13">
      <alignment horizontal="right" vertical="center" indent="1"/>
    </xf>
    <xf numFmtId="178" fontId="51" fillId="30" borderId="13">
      <alignment horizontal="right" vertical="center" indent="1"/>
    </xf>
    <xf numFmtId="0" fontId="50" fillId="30" borderId="0"/>
    <xf numFmtId="0" fontId="54" fillId="30" borderId="13">
      <alignment horizontal="lef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4" fillId="30" borderId="24">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5" fillId="30" borderId="25">
      <alignment vertical="center"/>
    </xf>
    <xf numFmtId="0" fontId="54" fillId="30" borderId="13"/>
    <xf numFmtId="0" fontId="52" fillId="30" borderId="13">
      <alignment horizontal="right" vertical="center"/>
    </xf>
    <xf numFmtId="3" fontId="52" fillId="30" borderId="13">
      <alignment horizontal="right" vertical="center" indent="1"/>
    </xf>
    <xf numFmtId="176" fontId="52" fillId="30" borderId="13">
      <alignment horizontal="right" vertical="center" indent="1"/>
    </xf>
    <xf numFmtId="4" fontId="52" fillId="30" borderId="13">
      <alignment horizontal="right" vertical="center" indent="1"/>
    </xf>
    <xf numFmtId="177" fontId="52" fillId="30" borderId="13">
      <alignment horizontal="right" vertical="center" indent="1"/>
    </xf>
    <xf numFmtId="178" fontId="52" fillId="30" borderId="13">
      <alignment horizontal="right" vertical="center" indent="1"/>
    </xf>
    <xf numFmtId="0" fontId="56" fillId="32" borderId="13">
      <alignment horizontal="left" vertical="center"/>
    </xf>
    <xf numFmtId="0" fontId="56" fillId="32" borderId="13">
      <alignment horizontal="left" vertical="center"/>
    </xf>
    <xf numFmtId="0" fontId="57" fillId="30" borderId="13">
      <alignment horizontal="left" vertical="center"/>
    </xf>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8" fillId="30" borderId="23"/>
    <xf numFmtId="0" fontId="53" fillId="33" borderId="13">
      <alignment horizontal="left" vertical="center"/>
    </xf>
    <xf numFmtId="41"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43" fillId="0" borderId="0" applyFont="0" applyFill="0" applyBorder="0" applyAlignment="0" applyProtection="0"/>
    <xf numFmtId="169" fontId="12" fillId="0" borderId="0" applyFont="0" applyFill="0" applyBorder="0" applyAlignment="0" applyProtection="0"/>
    <xf numFmtId="176" fontId="59"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70"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43" fontId="50" fillId="0" borderId="0" applyFont="0" applyFill="0" applyBorder="0" applyAlignment="0" applyProtection="0"/>
    <xf numFmtId="169" fontId="12" fillId="0" borderId="0" applyFont="0" applyFill="0" applyBorder="0" applyAlignment="0" applyProtection="0"/>
    <xf numFmtId="43" fontId="50" fillId="0" borderId="0" applyFont="0" applyFill="0" applyBorder="0" applyAlignment="0" applyProtection="0"/>
    <xf numFmtId="169" fontId="1" fillId="0" borderId="0" applyFont="0" applyFill="0" applyBorder="0" applyAlignment="0" applyProtection="0"/>
    <xf numFmtId="43" fontId="50" fillId="0" borderId="0" applyFont="0" applyFill="0" applyBorder="0" applyAlignment="0" applyProtection="0"/>
    <xf numFmtId="166"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NumberForma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43" fontId="50" fillId="0" borderId="0" applyFont="0" applyFill="0" applyBorder="0" applyAlignment="0" applyProtection="0"/>
    <xf numFmtId="43" fontId="34"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79" fontId="59" fillId="0" borderId="0" applyFont="0" applyFill="0" applyBorder="0" applyAlignment="0" applyProtection="0"/>
    <xf numFmtId="43" fontId="43" fillId="0" borderId="0" applyFont="0" applyFill="0" applyBorder="0" applyAlignment="0" applyProtection="0"/>
    <xf numFmtId="43" fontId="50" fillId="0" borderId="0" applyNumberForma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6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80" fontId="59" fillId="0" borderId="0"/>
    <xf numFmtId="181"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82" fontId="50" fillId="0" borderId="0" applyFont="0" applyFill="0" applyBorder="0" applyAlignment="0" applyProtection="0"/>
    <xf numFmtId="183" fontId="61"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3" fillId="0" borderId="0" applyProtection="0"/>
    <xf numFmtId="0" fontId="37" fillId="0" borderId="0" applyProtection="0"/>
    <xf numFmtId="0" fontId="37" fillId="0" borderId="0" applyProtection="0"/>
    <xf numFmtId="0" fontId="64" fillId="0" borderId="0" applyProtection="0"/>
    <xf numFmtId="0" fontId="50" fillId="0" borderId="0" applyProtection="0"/>
    <xf numFmtId="0" fontId="37" fillId="0" borderId="0" applyProtection="0"/>
    <xf numFmtId="0" fontId="37" fillId="0" borderId="0" applyProtection="0"/>
    <xf numFmtId="1" fontId="65" fillId="0" borderId="0" applyNumberFormat="0" applyFill="0" applyBorder="0" applyAlignment="0" applyProtection="0">
      <alignment horizontal="center" vertical="top"/>
    </xf>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37" fontId="67" fillId="0" borderId="0" applyNumberFormat="0" applyFont="0" applyFill="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69"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70"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28"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6" fontId="41" fillId="0" borderId="0" applyFont="0" applyFill="0" applyBorder="0" applyAlignment="0" applyProtection="0"/>
    <xf numFmtId="3" fontId="41" fillId="0" borderId="0" applyFont="0" applyFill="0" applyBorder="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71"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42" fillId="15" borderId="21" applyNumberFormat="0" applyAlignment="0" applyProtection="0"/>
    <xf numFmtId="0"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75"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76" fillId="0" borderId="20">
      <alignment horizontal="left"/>
      <protection locked="0"/>
    </xf>
    <xf numFmtId="41" fontId="40" fillId="0" borderId="0" applyFont="0" applyFill="0" applyBorder="0" applyAlignment="0" applyProtection="0"/>
    <xf numFmtId="43" fontId="40" fillId="0" borderId="0" applyFont="0" applyFill="0" applyBorder="0" applyAlignment="0" applyProtection="0"/>
    <xf numFmtId="184" fontId="50" fillId="0" borderId="0" applyFont="0" applyFill="0" applyBorder="0" applyAlignment="0" applyProtection="0"/>
    <xf numFmtId="185" fontId="50" fillId="0" borderId="0" applyFont="0" applyFill="0" applyBorder="0" applyAlignment="0" applyProtection="0"/>
    <xf numFmtId="42" fontId="40" fillId="0" borderId="0" applyFont="0" applyFill="0" applyBorder="0" applyAlignment="0" applyProtection="0"/>
    <xf numFmtId="44" fontId="40" fillId="0" borderId="0" applyFont="0" applyFill="0" applyBorder="0" applyAlignment="0" applyProtection="0"/>
    <xf numFmtId="186" fontId="50" fillId="0" borderId="0" applyFont="0" applyFill="0" applyBorder="0" applyAlignment="0" applyProtection="0"/>
    <xf numFmtId="187" fontId="50" fillId="0" borderId="0" applyFont="0" applyFill="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39" fillId="0" borderId="0"/>
    <xf numFmtId="0" fontId="78" fillId="0" borderId="0"/>
    <xf numFmtId="0" fontId="50" fillId="0" borderId="0"/>
    <xf numFmtId="0" fontId="34" fillId="0" borderId="0"/>
    <xf numFmtId="0" fontId="50" fillId="0" borderId="0"/>
    <xf numFmtId="0" fontId="50" fillId="0" borderId="0"/>
    <xf numFmtId="0" fontId="1"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34" fillId="0" borderId="0"/>
    <xf numFmtId="0" fontId="1" fillId="0" borderId="0"/>
    <xf numFmtId="0" fontId="1" fillId="0" borderId="0"/>
    <xf numFmtId="0" fontId="34" fillId="0" borderId="0"/>
    <xf numFmtId="0" fontId="1" fillId="0" borderId="0"/>
    <xf numFmtId="0" fontId="1"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0" fillId="0" borderId="0"/>
    <xf numFmtId="0" fontId="60" fillId="0" borderId="0"/>
    <xf numFmtId="0" fontId="1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79"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1"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12"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80"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 fillId="0" borderId="0"/>
    <xf numFmtId="0" fontId="1" fillId="0" borderId="0"/>
    <xf numFmtId="0" fontId="1" fillId="0" borderId="0"/>
    <xf numFmtId="0" fontId="1" fillId="0" borderId="0"/>
    <xf numFmtId="0" fontId="34" fillId="0" borderId="0"/>
    <xf numFmtId="0" fontId="79" fillId="0" borderId="0"/>
    <xf numFmtId="0" fontId="79" fillId="0" borderId="0"/>
    <xf numFmtId="0" fontId="79" fillId="0" borderId="0"/>
    <xf numFmtId="0" fontId="79"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81" fillId="0" borderId="0"/>
    <xf numFmtId="0" fontId="50" fillId="0" borderId="0"/>
    <xf numFmtId="0" fontId="50" fillId="0" borderId="0"/>
    <xf numFmtId="0" fontId="50" fillId="0" borderId="0"/>
    <xf numFmtId="0" fontId="50" fillId="0" borderId="0"/>
    <xf numFmtId="0" fontId="34" fillId="0" borderId="0"/>
    <xf numFmtId="0" fontId="43" fillId="0" borderId="0"/>
    <xf numFmtId="0" fontId="4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79"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applyNumberFormat="0" applyFont="0" applyFill="0" applyBorder="0" applyAlignment="0" applyProtection="0">
      <alignment vertical="top"/>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188" fontId="34" fillId="0" borderId="0"/>
    <xf numFmtId="188" fontId="34" fillId="0" borderId="0"/>
    <xf numFmtId="0" fontId="50" fillId="0" borderId="0"/>
    <xf numFmtId="188" fontId="34" fillId="0" borderId="0"/>
    <xf numFmtId="188" fontId="34" fillId="0" borderId="0"/>
    <xf numFmtId="0" fontId="50" fillId="0" borderId="0"/>
    <xf numFmtId="188" fontId="34" fillId="0" borderId="0"/>
    <xf numFmtId="188"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88" fontId="34" fillId="0" borderId="0"/>
    <xf numFmtId="188"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88" fontId="34" fillId="0" borderId="0"/>
    <xf numFmtId="188" fontId="34"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43" fillId="0" borderId="0"/>
    <xf numFmtId="0" fontId="50" fillId="0" borderId="0"/>
    <xf numFmtId="0" fontId="50" fillId="0" borderId="0"/>
    <xf numFmtId="0" fontId="34" fillId="0" borderId="0"/>
    <xf numFmtId="0" fontId="79" fillId="0" borderId="0"/>
    <xf numFmtId="0" fontId="79" fillId="0" borderId="0"/>
    <xf numFmtId="0" fontId="43"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34"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79" fillId="0" borderId="0"/>
    <xf numFmtId="0" fontId="79" fillId="0" borderId="0"/>
    <xf numFmtId="0" fontId="50" fillId="0" borderId="0"/>
    <xf numFmtId="0" fontId="50" fillId="0" borderId="0"/>
    <xf numFmtId="0" fontId="50" fillId="0" borderId="0"/>
    <xf numFmtId="0" fontId="1" fillId="0" borderId="0"/>
    <xf numFmtId="0" fontId="82" fillId="0" borderId="0"/>
    <xf numFmtId="0" fontId="50" fillId="0" borderId="0"/>
    <xf numFmtId="0" fontId="12" fillId="0" borderId="0"/>
    <xf numFmtId="0" fontId="34" fillId="0" borderId="0"/>
    <xf numFmtId="0" fontId="79" fillId="0" borderId="0"/>
    <xf numFmtId="0" fontId="79" fillId="0" borderId="0"/>
    <xf numFmtId="0" fontId="34" fillId="0" borderId="0"/>
    <xf numFmtId="0" fontId="79" fillId="0" borderId="0"/>
    <xf numFmtId="0" fontId="79" fillId="0" borderId="0"/>
    <xf numFmtId="0" fontId="34" fillId="0" borderId="0"/>
    <xf numFmtId="0" fontId="79" fillId="0" borderId="0"/>
    <xf numFmtId="0" fontId="79" fillId="0" borderId="0"/>
    <xf numFmtId="0" fontId="34" fillId="0" borderId="0"/>
    <xf numFmtId="0" fontId="79" fillId="0" borderId="0"/>
    <xf numFmtId="0" fontId="79" fillId="0" borderId="0"/>
    <xf numFmtId="0" fontId="34"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34" fillId="0" borderId="0"/>
    <xf numFmtId="0" fontId="50" fillId="0" borderId="0"/>
    <xf numFmtId="0" fontId="50" fillId="0" borderId="0"/>
    <xf numFmtId="0" fontId="1"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79" fillId="0" borderId="0"/>
    <xf numFmtId="0" fontId="79" fillId="0" borderId="0"/>
    <xf numFmtId="0" fontId="1" fillId="0" borderId="0"/>
    <xf numFmtId="0" fontId="4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17" fillId="0" borderId="0"/>
    <xf numFmtId="0" fontId="17" fillId="0" borderId="0"/>
    <xf numFmtId="0" fontId="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42" fillId="0" borderId="0"/>
    <xf numFmtId="0" fontId="42" fillId="0" borderId="0"/>
    <xf numFmtId="0" fontId="42" fillId="0" borderId="0"/>
    <xf numFmtId="0" fontId="50" fillId="0" borderId="0"/>
    <xf numFmtId="0" fontId="79"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79"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79"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79" fillId="0" borderId="0"/>
    <xf numFmtId="0" fontId="7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1" fillId="0" borderId="0"/>
    <xf numFmtId="0" fontId="50" fillId="0" borderId="0"/>
    <xf numFmtId="0" fontId="34"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34" fillId="0" borderId="0"/>
    <xf numFmtId="0" fontId="34" fillId="0" borderId="0"/>
    <xf numFmtId="0" fontId="50" fillId="0" borderId="0"/>
    <xf numFmtId="0" fontId="50" fillId="0" borderId="0"/>
    <xf numFmtId="0" fontId="34" fillId="0" borderId="0"/>
    <xf numFmtId="0" fontId="34" fillId="0" borderId="0"/>
    <xf numFmtId="0" fontId="34"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34"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34" fillId="0" borderId="0"/>
    <xf numFmtId="0" fontId="60" fillId="0" borderId="0"/>
    <xf numFmtId="0" fontId="1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60" fillId="0" borderId="0"/>
    <xf numFmtId="0" fontId="60"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34" fillId="0" borderId="0"/>
    <xf numFmtId="0" fontId="50" fillId="0" borderId="0"/>
    <xf numFmtId="0" fontId="50" fillId="0" borderId="0"/>
    <xf numFmtId="0" fontId="34"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50"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34" fillId="0" borderId="0"/>
    <xf numFmtId="0" fontId="50"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50" fillId="0" borderId="0"/>
    <xf numFmtId="0" fontId="50" fillId="0" borderId="0"/>
    <xf numFmtId="0" fontId="34" fillId="0" borderId="0"/>
    <xf numFmtId="0" fontId="34" fillId="0" borderId="0"/>
    <xf numFmtId="0" fontId="50" fillId="0" borderId="0"/>
    <xf numFmtId="0" fontId="50" fillId="0" borderId="0"/>
    <xf numFmtId="0" fontId="34" fillId="0" borderId="0"/>
    <xf numFmtId="0" fontId="34" fillId="0" borderId="0"/>
    <xf numFmtId="0" fontId="34" fillId="0" borderId="0"/>
    <xf numFmtId="0" fontId="34" fillId="0" borderId="0"/>
    <xf numFmtId="0" fontId="34"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83" fillId="0" borderId="0" applyNumberFormat="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83" fillId="0" borderId="0" applyNumberFormat="0" applyFont="0" applyFill="0" applyBorder="0" applyAlignment="0" applyProtection="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1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9" fillId="0" borderId="0"/>
    <xf numFmtId="0" fontId="7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2" fillId="0" borderId="0"/>
    <xf numFmtId="0" fontId="12"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4" fillId="0" borderId="0"/>
    <xf numFmtId="0" fontId="34" fillId="0" borderId="0"/>
    <xf numFmtId="0" fontId="50" fillId="0" borderId="0"/>
    <xf numFmtId="0" fontId="50" fillId="0" borderId="0"/>
    <xf numFmtId="0" fontId="50" fillId="0" borderId="0"/>
    <xf numFmtId="0" fontId="50" fillId="0" borderId="0"/>
    <xf numFmtId="0" fontId="50" fillId="0" borderId="0"/>
    <xf numFmtId="0" fontId="3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89" fontId="67" fillId="0" borderId="0" applyFill="0" applyBorder="0" applyAlignment="0" applyProtection="0">
      <alignment horizontal="right"/>
    </xf>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3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0" fontId="84" fillId="35" borderId="30" applyNumberFormat="0" applyFont="0" applyAlignment="0" applyProtection="0"/>
    <xf numFmtId="190" fontId="85" fillId="0" borderId="0" applyFill="0" applyBorder="0" applyProtection="0">
      <alignment horizontal="right"/>
    </xf>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86"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0" fontId="42" fillId="28" borderId="31" applyNumberFormat="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9" fontId="43" fillId="0" borderId="0" applyFont="0" applyFill="0" applyBorder="0" applyAlignment="0" applyProtection="0"/>
    <xf numFmtId="9" fontId="13" fillId="0" borderId="0" applyFont="0" applyFill="0" applyBorder="0" applyAlignment="0" applyProtection="0"/>
    <xf numFmtId="9" fontId="4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9"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91" fontId="40" fillId="0" borderId="0" applyFont="0" applyFill="0" applyBorder="0" applyAlignment="0" applyProtection="0"/>
    <xf numFmtId="192" fontId="41" fillId="0" borderId="0" applyFont="0" applyFill="0" applyBorder="0" applyAlignment="0" applyProtection="0"/>
    <xf numFmtId="193" fontId="41" fillId="0" borderId="0" applyFont="0" applyFill="0" applyBorder="0" applyAlignment="0" applyProtection="0"/>
    <xf numFmtId="0" fontId="41" fillId="0" borderId="0"/>
    <xf numFmtId="0" fontId="87" fillId="0" borderId="20" applyNumberFormat="0" applyFill="0" applyBorder="0" applyAlignment="0" applyProtection="0">
      <protection hidden="1"/>
    </xf>
    <xf numFmtId="0" fontId="8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90" fillId="28" borderId="2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91"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93" fillId="0" borderId="0" applyNumberFormat="0" applyFont="0" applyFill="0" applyBorder="0" applyAlignment="0" applyProtection="0">
      <alignment vertical="top"/>
    </xf>
    <xf numFmtId="0" fontId="94" fillId="0" borderId="0" applyNumberFormat="0" applyFont="0" applyFill="0" applyBorder="0" applyAlignment="0" applyProtection="0">
      <alignment vertical="top"/>
    </xf>
    <xf numFmtId="0" fontId="94" fillId="0" borderId="0" applyNumberFormat="0" applyFont="0" applyFill="0" applyBorder="0" applyAlignment="0" applyProtection="0">
      <alignment vertical="top"/>
    </xf>
    <xf numFmtId="0" fontId="93" fillId="0" borderId="0" applyNumberFormat="0" applyFont="0" applyFill="0" applyBorder="0" applyAlignment="0" applyProtection="0"/>
    <xf numFmtId="0" fontId="93" fillId="0" borderId="0" applyNumberFormat="0" applyFont="0" applyFill="0" applyBorder="0" applyAlignment="0" applyProtection="0">
      <alignment horizontal="left" vertical="top"/>
    </xf>
    <xf numFmtId="0" fontId="93" fillId="0" borderId="0" applyNumberFormat="0" applyFont="0" applyFill="0" applyBorder="0" applyAlignment="0" applyProtection="0">
      <alignment horizontal="left" vertical="top"/>
    </xf>
    <xf numFmtId="0" fontId="93" fillId="0" borderId="0" applyNumberFormat="0" applyFont="0" applyFill="0" applyBorder="0" applyAlignment="0" applyProtection="0">
      <alignment horizontal="left" vertical="top"/>
    </xf>
    <xf numFmtId="0" fontId="67" fillId="0" borderId="0"/>
    <xf numFmtId="0" fontId="95" fillId="0" borderId="0">
      <alignment horizontal="left" wrapText="1"/>
    </xf>
    <xf numFmtId="0" fontId="96" fillId="0" borderId="4" applyNumberFormat="0" applyFont="0" applyFill="0" applyBorder="0" applyAlignment="0" applyProtection="0">
      <alignment horizontal="center" wrapText="1"/>
    </xf>
    <xf numFmtId="194" fontId="41" fillId="0" borderId="0" applyNumberFormat="0" applyFont="0" applyFill="0" applyBorder="0" applyAlignment="0" applyProtection="0">
      <alignment horizontal="right"/>
    </xf>
    <xf numFmtId="0" fontId="96" fillId="0" borderId="0" applyNumberFormat="0" applyFont="0" applyFill="0" applyBorder="0" applyAlignment="0" applyProtection="0">
      <alignment horizontal="left" indent="1"/>
    </xf>
    <xf numFmtId="195" fontId="96" fillId="0" borderId="0" applyNumberFormat="0" applyFont="0" applyFill="0" applyBorder="0" applyAlignment="0" applyProtection="0"/>
    <xf numFmtId="0" fontId="67" fillId="0" borderId="4" applyNumberFormat="0" applyFont="0" applyFill="0" applyAlignment="0" applyProtection="0">
      <alignment horizontal="center"/>
    </xf>
    <xf numFmtId="0" fontId="67" fillId="0" borderId="0" applyNumberFormat="0" applyFont="0" applyFill="0" applyBorder="0" applyAlignment="0" applyProtection="0">
      <alignment horizontal="left" wrapText="1" indent="1"/>
    </xf>
    <xf numFmtId="0" fontId="96" fillId="0" borderId="0" applyNumberFormat="0" applyFont="0" applyFill="0" applyBorder="0" applyAlignment="0" applyProtection="0">
      <alignment horizontal="left" indent="1"/>
    </xf>
    <xf numFmtId="0" fontId="67" fillId="0" borderId="0" applyNumberFormat="0" applyFont="0" applyFill="0" applyBorder="0" applyAlignment="0" applyProtection="0">
      <alignment horizontal="left" wrapText="1" indent="2"/>
    </xf>
    <xf numFmtId="196" fontId="67" fillId="0" borderId="0">
      <alignment horizontal="right"/>
    </xf>
    <xf numFmtId="166" fontId="12" fillId="0" borderId="0" applyFont="0" applyFill="0" applyBorder="0" applyAlignment="0" applyProtection="0"/>
    <xf numFmtId="0" fontId="100" fillId="0" borderId="0"/>
    <xf numFmtId="43" fontId="100" fillId="0" borderId="0" applyFont="0" applyFill="0" applyBorder="0" applyAlignment="0" applyProtection="0"/>
    <xf numFmtId="0" fontId="104" fillId="36" borderId="0" applyNumberFormat="0" applyBorder="0" applyAlignment="0" applyProtection="0"/>
    <xf numFmtId="9" fontId="50"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11">
    <xf numFmtId="0" fontId="0" fillId="0" borderId="0" xfId="0"/>
    <xf numFmtId="0" fontId="3" fillId="6" borderId="0" xfId="0" applyFont="1" applyFill="1"/>
    <xf numFmtId="0" fontId="4" fillId="6" borderId="0" xfId="0" applyFont="1" applyFill="1" applyAlignment="1">
      <alignment horizontal="right" vertical="center"/>
    </xf>
    <xf numFmtId="0" fontId="11" fillId="6" borderId="0" xfId="2" applyFont="1" applyFill="1" applyAlignment="1">
      <alignment vertical="center"/>
    </xf>
    <xf numFmtId="0" fontId="4" fillId="6" borderId="0" xfId="2" applyFont="1" applyFill="1" applyAlignment="1">
      <alignment vertical="center"/>
    </xf>
    <xf numFmtId="0" fontId="4" fillId="6" borderId="0" xfId="0" applyFont="1" applyFill="1" applyAlignment="1">
      <alignment horizontal="center" vertical="center" wrapText="1"/>
    </xf>
    <xf numFmtId="0" fontId="4" fillId="7" borderId="0" xfId="0" applyFont="1" applyFill="1" applyAlignment="1">
      <alignment vertical="center" wrapText="1"/>
    </xf>
    <xf numFmtId="0" fontId="4" fillId="6" borderId="0" xfId="0" applyFont="1" applyFill="1"/>
    <xf numFmtId="0" fontId="4" fillId="7" borderId="0" xfId="0" applyFont="1" applyFill="1"/>
    <xf numFmtId="0" fontId="4" fillId="6" borderId="14" xfId="0" applyFont="1" applyFill="1" applyBorder="1"/>
    <xf numFmtId="0" fontId="10" fillId="6" borderId="7" xfId="0" applyFont="1" applyFill="1" applyBorder="1" applyAlignment="1">
      <alignment horizontal="center"/>
    </xf>
    <xf numFmtId="0" fontId="10" fillId="6" borderId="1" xfId="0" applyFont="1" applyFill="1" applyBorder="1" applyAlignment="1">
      <alignment horizontal="center"/>
    </xf>
    <xf numFmtId="0" fontId="4" fillId="6" borderId="4" xfId="0" applyFont="1" applyFill="1" applyBorder="1" applyAlignment="1">
      <alignment horizontal="center" vertical="center"/>
    </xf>
    <xf numFmtId="0" fontId="4" fillId="6" borderId="15" xfId="0" applyFont="1" applyFill="1" applyBorder="1"/>
    <xf numFmtId="0" fontId="4" fillId="6" borderId="2" xfId="0" applyFont="1" applyFill="1" applyBorder="1" applyAlignment="1">
      <alignment horizontal="center" vertical="center"/>
    </xf>
    <xf numFmtId="0" fontId="4" fillId="6" borderId="2" xfId="0" applyFont="1" applyFill="1" applyBorder="1"/>
    <xf numFmtId="0" fontId="3" fillId="6" borderId="2" xfId="0" applyFont="1" applyFill="1" applyBorder="1"/>
    <xf numFmtId="0" fontId="11" fillId="6" borderId="0" xfId="0" applyFont="1" applyFill="1"/>
    <xf numFmtId="0" fontId="11" fillId="6" borderId="7" xfId="2" applyFont="1" applyFill="1" applyBorder="1" applyAlignment="1">
      <alignment vertical="center"/>
    </xf>
    <xf numFmtId="0" fontId="4" fillId="6" borderId="6" xfId="2" applyFont="1" applyFill="1" applyBorder="1" applyAlignment="1">
      <alignment vertical="center"/>
    </xf>
    <xf numFmtId="0" fontId="14" fillId="6" borderId="0" xfId="2" applyFont="1" applyFill="1" applyAlignment="1">
      <alignment horizontal="center" vertical="center"/>
    </xf>
    <xf numFmtId="0" fontId="7" fillId="6" borderId="5" xfId="2" applyFont="1" applyFill="1" applyBorder="1" applyAlignment="1">
      <alignment vertical="center"/>
    </xf>
    <xf numFmtId="0" fontId="7" fillId="6" borderId="0" xfId="2" applyFont="1" applyFill="1" applyAlignment="1">
      <alignment vertical="center"/>
    </xf>
    <xf numFmtId="0" fontId="4" fillId="6" borderId="0" xfId="0" applyFont="1" applyFill="1" applyAlignment="1">
      <alignment horizontal="right" vertical="center" wrapText="1"/>
    </xf>
    <xf numFmtId="0" fontId="10" fillId="6" borderId="0" xfId="2" applyFont="1" applyFill="1" applyAlignment="1">
      <alignment horizontal="center" vertical="center"/>
    </xf>
    <xf numFmtId="0" fontId="4" fillId="6" borderId="5" xfId="2" applyFont="1" applyFill="1" applyBorder="1" applyAlignment="1">
      <alignment vertical="center"/>
    </xf>
    <xf numFmtId="0" fontId="10" fillId="6" borderId="4" xfId="2" applyFont="1" applyFill="1" applyBorder="1" applyAlignment="1">
      <alignment horizontal="center" vertical="center"/>
    </xf>
    <xf numFmtId="0" fontId="4" fillId="6" borderId="11" xfId="2" applyFont="1" applyFill="1" applyBorder="1" applyAlignment="1">
      <alignment vertical="center"/>
    </xf>
    <xf numFmtId="0" fontId="7" fillId="6" borderId="14" xfId="0" applyFont="1" applyFill="1" applyBorder="1" applyAlignment="1">
      <alignment horizontal="center"/>
    </xf>
    <xf numFmtId="0" fontId="7" fillId="6" borderId="0" xfId="0" applyFont="1" applyFill="1" applyAlignment="1">
      <alignment horizontal="center"/>
    </xf>
    <xf numFmtId="0" fontId="10" fillId="6" borderId="0" xfId="0" applyFont="1" applyFill="1" applyAlignment="1">
      <alignment horizontal="center"/>
    </xf>
    <xf numFmtId="0" fontId="4" fillId="6" borderId="0" xfId="0" applyFont="1" applyFill="1" applyAlignment="1">
      <alignment horizontal="center" vertical="center"/>
    </xf>
    <xf numFmtId="0" fontId="4" fillId="6" borderId="0" xfId="0" applyFont="1" applyFill="1" applyAlignment="1">
      <alignment horizontal="left" vertical="center" wrapText="1"/>
    </xf>
    <xf numFmtId="0" fontId="7" fillId="6" borderId="2" xfId="0" applyFont="1" applyFill="1" applyBorder="1" applyAlignment="1">
      <alignment horizontal="center" vertical="center" wrapText="1"/>
    </xf>
    <xf numFmtId="0" fontId="7" fillId="6" borderId="14" xfId="0" applyFont="1" applyFill="1" applyBorder="1" applyAlignment="1">
      <alignment horizontal="center" vertical="center"/>
    </xf>
    <xf numFmtId="0" fontId="3" fillId="6" borderId="14" xfId="0" applyFont="1" applyFill="1" applyBorder="1"/>
    <xf numFmtId="0" fontId="3" fillId="0" borderId="0" xfId="0" applyFont="1"/>
    <xf numFmtId="0" fontId="18" fillId="0" borderId="13" xfId="0" applyFont="1" applyBorder="1" applyAlignment="1">
      <alignment horizontal="center" wrapText="1"/>
    </xf>
    <xf numFmtId="0" fontId="19" fillId="0" borderId="13" xfId="0" applyFont="1" applyBorder="1" applyAlignment="1">
      <alignment horizontal="center" vertical="center" wrapText="1"/>
    </xf>
    <xf numFmtId="0" fontId="20" fillId="0" borderId="13" xfId="0" applyFont="1" applyBorder="1" applyAlignment="1">
      <alignment horizontal="justify" wrapText="1"/>
    </xf>
    <xf numFmtId="0" fontId="3" fillId="0" borderId="13" xfId="0" applyFont="1" applyBorder="1" applyAlignment="1">
      <alignment wrapText="1"/>
    </xf>
    <xf numFmtId="0" fontId="18" fillId="0" borderId="13" xfId="0" applyFont="1" applyBorder="1" applyAlignment="1">
      <alignment horizontal="center" vertical="top" wrapText="1"/>
    </xf>
    <xf numFmtId="0" fontId="17" fillId="0" borderId="13" xfId="0" applyFont="1" applyBorder="1" applyAlignment="1">
      <alignment horizontal="justify" wrapText="1"/>
    </xf>
    <xf numFmtId="0" fontId="17" fillId="0" borderId="13" xfId="0" applyFont="1" applyBorder="1" applyAlignment="1">
      <alignment horizontal="justify" vertical="top" wrapText="1"/>
    </xf>
    <xf numFmtId="0" fontId="17" fillId="0" borderId="13" xfId="0" applyFont="1" applyBorder="1" applyAlignment="1">
      <alignment horizontal="center"/>
    </xf>
    <xf numFmtId="0" fontId="17" fillId="0" borderId="13" xfId="0" applyFont="1" applyBorder="1" applyAlignment="1">
      <alignment horizontal="justify"/>
    </xf>
    <xf numFmtId="0" fontId="3" fillId="0" borderId="13" xfId="0" applyFont="1" applyBorder="1"/>
    <xf numFmtId="0" fontId="21" fillId="0" borderId="13" xfId="0" applyFont="1" applyBorder="1" applyAlignment="1">
      <alignment horizontal="center" vertical="center" wrapText="1"/>
    </xf>
    <xf numFmtId="0" fontId="22" fillId="0" borderId="13" xfId="0" applyFont="1" applyBorder="1" applyAlignment="1">
      <alignment horizontal="justify" wrapText="1"/>
    </xf>
    <xf numFmtId="0" fontId="23" fillId="0" borderId="13" xfId="0" applyFont="1" applyBorder="1" applyAlignment="1">
      <alignment horizontal="justify" vertical="top" wrapText="1"/>
    </xf>
    <xf numFmtId="0" fontId="23" fillId="0" borderId="13" xfId="0" applyFont="1" applyBorder="1" applyAlignment="1">
      <alignment horizontal="center"/>
    </xf>
    <xf numFmtId="0" fontId="10" fillId="0" borderId="0" xfId="0" applyFont="1" applyAlignment="1">
      <alignment horizontal="center" vertical="center"/>
    </xf>
    <xf numFmtId="0" fontId="29" fillId="0" borderId="13" xfId="0" applyFont="1" applyBorder="1" applyAlignment="1">
      <alignment horizontal="justify" vertical="top"/>
    </xf>
    <xf numFmtId="168" fontId="24" fillId="0" borderId="13" xfId="0" applyNumberFormat="1" applyFont="1" applyBorder="1" applyAlignment="1">
      <alignment horizontal="center" vertical="center" wrapText="1"/>
    </xf>
    <xf numFmtId="0" fontId="30" fillId="0" borderId="13" xfId="0" applyFont="1" applyBorder="1" applyAlignment="1">
      <alignment vertical="top" wrapText="1"/>
    </xf>
    <xf numFmtId="167" fontId="24" fillId="0" borderId="13" xfId="3" applyNumberFormat="1" applyFont="1" applyBorder="1" applyAlignment="1">
      <alignment horizontal="center" vertical="center" wrapText="1"/>
    </xf>
    <xf numFmtId="168" fontId="24" fillId="6" borderId="13" xfId="0" applyNumberFormat="1" applyFont="1" applyFill="1" applyBorder="1" applyAlignment="1">
      <alignment horizontal="center" vertical="center" wrapText="1"/>
    </xf>
    <xf numFmtId="0" fontId="29" fillId="0" borderId="13" xfId="0" applyFont="1" applyBorder="1" applyAlignment="1">
      <alignment vertical="center" wrapText="1"/>
    </xf>
    <xf numFmtId="0" fontId="29" fillId="6" borderId="13" xfId="0" applyFont="1" applyFill="1" applyBorder="1" applyAlignment="1">
      <alignment horizontal="center" vertical="center" wrapText="1"/>
    </xf>
    <xf numFmtId="0" fontId="24" fillId="0" borderId="13" xfId="0" applyFont="1" applyBorder="1" applyAlignment="1">
      <alignment horizontal="center" vertical="center" wrapText="1"/>
    </xf>
    <xf numFmtId="0" fontId="28" fillId="0" borderId="13" xfId="0" applyFont="1" applyBorder="1" applyAlignment="1">
      <alignment horizontal="left" vertical="top" wrapText="1"/>
    </xf>
    <xf numFmtId="0" fontId="3" fillId="6" borderId="0" xfId="0" applyFont="1" applyFill="1" applyAlignment="1">
      <alignment horizontal="center" vertical="center" wrapText="1"/>
    </xf>
    <xf numFmtId="0" fontId="35" fillId="6" borderId="13" xfId="2" applyFont="1" applyFill="1" applyBorder="1" applyAlignment="1">
      <alignment horizontal="left" vertical="center"/>
    </xf>
    <xf numFmtId="0" fontId="36" fillId="6" borderId="13" xfId="2" applyFont="1" applyFill="1" applyBorder="1" applyAlignment="1">
      <alignment vertical="center"/>
    </xf>
    <xf numFmtId="0" fontId="35" fillId="6" borderId="13" xfId="2" applyFont="1" applyFill="1" applyBorder="1" applyAlignment="1">
      <alignment vertical="center"/>
    </xf>
    <xf numFmtId="0" fontId="3" fillId="0" borderId="0" xfId="0" applyFont="1" applyAlignment="1">
      <alignment vertical="center"/>
    </xf>
    <xf numFmtId="0" fontId="29" fillId="0" borderId="13" xfId="0" applyFont="1" applyBorder="1" applyAlignment="1">
      <alignment horizontal="center" vertical="center" wrapText="1"/>
    </xf>
    <xf numFmtId="0" fontId="30" fillId="0" borderId="13" xfId="0" applyFont="1" applyBorder="1" applyAlignment="1">
      <alignment horizontal="center" vertical="center"/>
    </xf>
    <xf numFmtId="0" fontId="10" fillId="0" borderId="13" xfId="0" applyFont="1" applyBorder="1" applyAlignment="1">
      <alignment horizontal="justify" vertical="top"/>
    </xf>
    <xf numFmtId="0" fontId="64" fillId="0" borderId="13" xfId="0" applyFont="1" applyBorder="1" applyAlignment="1">
      <alignment vertical="top" wrapText="1"/>
    </xf>
    <xf numFmtId="0" fontId="8" fillId="0" borderId="0" xfId="0" applyFont="1"/>
    <xf numFmtId="0" fontId="64" fillId="0" borderId="13" xfId="0" applyFont="1" applyBorder="1" applyAlignment="1">
      <alignment horizontal="center" vertical="center"/>
    </xf>
    <xf numFmtId="168" fontId="17" fillId="6" borderId="13" xfId="0" applyNumberFormat="1" applyFont="1" applyFill="1" applyBorder="1" applyAlignment="1">
      <alignment horizontal="center" vertical="center" wrapText="1"/>
    </xf>
    <xf numFmtId="1" fontId="64" fillId="0" borderId="13" xfId="0" applyNumberFormat="1" applyFont="1" applyBorder="1" applyAlignment="1">
      <alignment horizontal="center" vertical="center" wrapText="1"/>
    </xf>
    <xf numFmtId="168" fontId="64" fillId="0" borderId="13" xfId="0" applyNumberFormat="1" applyFont="1" applyBorder="1" applyAlignment="1">
      <alignment horizontal="center" vertical="center" wrapText="1"/>
    </xf>
    <xf numFmtId="0" fontId="10" fillId="0" borderId="13" xfId="0" applyFont="1" applyBorder="1" applyAlignment="1">
      <alignment vertical="center" wrapText="1"/>
    </xf>
    <xf numFmtId="0" fontId="29" fillId="0" borderId="18" xfId="0" applyFont="1" applyBorder="1" applyAlignment="1">
      <alignment horizontal="center" vertical="center" wrapText="1"/>
    </xf>
    <xf numFmtId="0" fontId="24" fillId="0" borderId="16" xfId="0" applyFont="1" applyBorder="1" applyAlignment="1">
      <alignment vertical="center" wrapText="1"/>
    </xf>
    <xf numFmtId="168" fontId="24" fillId="0" borderId="16" xfId="0" applyNumberFormat="1" applyFont="1" applyBorder="1" applyAlignment="1">
      <alignment horizontal="center" vertical="center" wrapText="1"/>
    </xf>
    <xf numFmtId="0" fontId="17" fillId="0" borderId="13" xfId="0" applyFont="1" applyBorder="1" applyAlignment="1">
      <alignment horizontal="center" vertical="center" wrapText="1"/>
    </xf>
    <xf numFmtId="49" fontId="24" fillId="0" borderId="16" xfId="1" applyNumberFormat="1" applyFont="1" applyBorder="1" applyAlignment="1">
      <alignment horizontal="center" vertical="center" wrapText="1"/>
    </xf>
    <xf numFmtId="49" fontId="24" fillId="0" borderId="13" xfId="1" applyNumberFormat="1" applyFont="1" applyBorder="1" applyAlignment="1">
      <alignment horizontal="center" vertical="center" wrapText="1"/>
    </xf>
    <xf numFmtId="0" fontId="24" fillId="0" borderId="16" xfId="0" applyFont="1" applyBorder="1" applyAlignment="1">
      <alignment horizontal="center" vertical="center" wrapText="1"/>
    </xf>
    <xf numFmtId="0" fontId="36" fillId="6" borderId="0" xfId="0" applyFont="1" applyFill="1"/>
    <xf numFmtId="0" fontId="36" fillId="6" borderId="13" xfId="0" applyFont="1" applyFill="1" applyBorder="1"/>
    <xf numFmtId="0" fontId="10" fillId="0" borderId="13" xfId="0" applyFont="1" applyBorder="1" applyAlignment="1">
      <alignment horizontal="center" vertical="center" wrapText="1"/>
    </xf>
    <xf numFmtId="0" fontId="4" fillId="0" borderId="0" xfId="0" applyFont="1"/>
    <xf numFmtId="49" fontId="4" fillId="0" borderId="19" xfId="3971" applyNumberFormat="1" applyFont="1" applyBorder="1" applyAlignment="1">
      <alignment horizontal="left" vertical="center"/>
    </xf>
    <xf numFmtId="167" fontId="4" fillId="0" borderId="19" xfId="1" applyNumberFormat="1" applyFont="1" applyFill="1" applyBorder="1" applyAlignment="1">
      <alignment horizontal="left" vertical="center"/>
    </xf>
    <xf numFmtId="167" fontId="4" fillId="0" borderId="19" xfId="1" applyNumberFormat="1" applyFont="1" applyFill="1" applyBorder="1" applyAlignment="1">
      <alignment vertical="center"/>
    </xf>
    <xf numFmtId="49" fontId="4" fillId="0" borderId="19" xfId="3971" applyNumberFormat="1" applyFont="1" applyBorder="1" applyAlignment="1">
      <alignment horizontal="left" vertical="center" wrapText="1"/>
    </xf>
    <xf numFmtId="0" fontId="50" fillId="6" borderId="13" xfId="7990" applyFont="1" applyFill="1" applyBorder="1" applyAlignment="1">
      <alignment horizontal="center" vertical="center"/>
    </xf>
    <xf numFmtId="0" fontId="4" fillId="0" borderId="13" xfId="7990" applyFont="1" applyBorder="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left"/>
    </xf>
    <xf numFmtId="3" fontId="4" fillId="0" borderId="13" xfId="0" applyNumberFormat="1" applyFont="1" applyBorder="1" applyAlignment="1">
      <alignment horizontal="center"/>
    </xf>
    <xf numFmtId="3" fontId="4" fillId="0" borderId="13" xfId="0" applyNumberFormat="1" applyFont="1" applyBorder="1" applyAlignment="1">
      <alignment horizontal="center" vertical="center" wrapText="1"/>
    </xf>
    <xf numFmtId="0" fontId="4" fillId="0" borderId="0" xfId="0" applyFont="1" applyAlignment="1">
      <alignment horizontal="center"/>
    </xf>
    <xf numFmtId="0" fontId="33" fillId="0" borderId="13" xfId="0" applyFont="1" applyBorder="1" applyAlignment="1">
      <alignment horizontal="center" wrapText="1"/>
    </xf>
    <xf numFmtId="0" fontId="3" fillId="0" borderId="0" xfId="0" applyFont="1" applyAlignment="1">
      <alignment vertical="top"/>
    </xf>
    <xf numFmtId="0" fontId="3" fillId="0" borderId="13" xfId="0" applyFont="1" applyBorder="1" applyAlignment="1">
      <alignment vertical="top"/>
    </xf>
    <xf numFmtId="0" fontId="3" fillId="0" borderId="13" xfId="0" applyFont="1" applyBorder="1" applyAlignment="1">
      <alignment horizontal="center" vertical="top"/>
    </xf>
    <xf numFmtId="9" fontId="3" fillId="0" borderId="13" xfId="0" applyNumberFormat="1" applyFont="1" applyBorder="1" applyAlignment="1">
      <alignment horizontal="center" vertical="top"/>
    </xf>
    <xf numFmtId="0" fontId="3" fillId="0" borderId="13" xfId="0" applyFont="1" applyBorder="1" applyAlignment="1">
      <alignment vertical="top" wrapText="1"/>
    </xf>
    <xf numFmtId="1" fontId="3" fillId="0" borderId="13" xfId="0" applyNumberFormat="1" applyFont="1" applyBorder="1" applyAlignment="1">
      <alignment vertical="top"/>
    </xf>
    <xf numFmtId="0" fontId="3" fillId="37" borderId="13" xfId="0" applyFont="1" applyFill="1" applyBorder="1" applyAlignment="1">
      <alignment vertical="top"/>
    </xf>
    <xf numFmtId="0" fontId="3" fillId="37" borderId="13" xfId="0" applyFont="1" applyFill="1" applyBorder="1" applyAlignment="1">
      <alignment horizontal="center" vertical="top"/>
    </xf>
    <xf numFmtId="1" fontId="3" fillId="37" borderId="13" xfId="0" applyNumberFormat="1" applyFont="1" applyFill="1" applyBorder="1" applyAlignment="1">
      <alignment vertical="top"/>
    </xf>
    <xf numFmtId="0" fontId="3" fillId="37" borderId="13" xfId="0" applyFont="1" applyFill="1" applyBorder="1" applyAlignment="1">
      <alignment vertical="top" wrapText="1"/>
    </xf>
    <xf numFmtId="9" fontId="3" fillId="37" borderId="13" xfId="0" applyNumberFormat="1" applyFont="1" applyFill="1" applyBorder="1" applyAlignment="1">
      <alignment horizontal="center" vertical="top"/>
    </xf>
    <xf numFmtId="0" fontId="3" fillId="0" borderId="0" xfId="0" applyFont="1" applyAlignment="1">
      <alignment horizontal="center" vertical="top"/>
    </xf>
    <xf numFmtId="1" fontId="3" fillId="0" borderId="13" xfId="0" applyNumberFormat="1" applyFont="1" applyBorder="1" applyAlignment="1">
      <alignment horizontal="center" vertical="top"/>
    </xf>
    <xf numFmtId="1" fontId="3" fillId="37" borderId="13" xfId="0" applyNumberFormat="1" applyFont="1" applyFill="1" applyBorder="1" applyAlignment="1">
      <alignment horizontal="center" vertical="top"/>
    </xf>
    <xf numFmtId="0" fontId="105" fillId="5" borderId="13" xfId="7992" applyFont="1" applyFill="1" applyBorder="1" applyAlignment="1">
      <alignment horizontal="center" vertical="center"/>
    </xf>
    <xf numFmtId="0" fontId="105" fillId="5" borderId="13" xfId="0" applyFont="1" applyFill="1" applyBorder="1" applyAlignment="1">
      <alignment horizontal="center" vertical="center" wrapText="1"/>
    </xf>
    <xf numFmtId="0" fontId="105" fillId="0" borderId="0" xfId="0" applyFont="1" applyAlignment="1">
      <alignment horizontal="center" vertical="center"/>
    </xf>
    <xf numFmtId="0" fontId="106" fillId="0" borderId="0" xfId="0" applyFont="1"/>
    <xf numFmtId="0" fontId="36" fillId="0" borderId="0" xfId="0" applyFont="1"/>
    <xf numFmtId="0" fontId="107" fillId="0" borderId="0" xfId="0" applyFont="1"/>
    <xf numFmtId="0" fontId="107" fillId="0" borderId="0" xfId="0" applyFont="1" applyAlignment="1">
      <alignment horizontal="right"/>
    </xf>
    <xf numFmtId="0" fontId="107" fillId="0" borderId="0" xfId="0" applyFont="1" applyAlignment="1">
      <alignment vertical="center"/>
    </xf>
    <xf numFmtId="0" fontId="107" fillId="0" borderId="0" xfId="0" applyFont="1" applyAlignment="1">
      <alignment horizontal="center"/>
    </xf>
    <xf numFmtId="0" fontId="5" fillId="0" borderId="0" xfId="0" applyFont="1"/>
    <xf numFmtId="0" fontId="5" fillId="0" borderId="0" xfId="0" applyFont="1" applyAlignment="1">
      <alignment vertical="center"/>
    </xf>
    <xf numFmtId="0" fontId="28" fillId="0" borderId="0" xfId="0" applyFont="1" applyAlignment="1">
      <alignment horizontal="right" vertical="center"/>
    </xf>
    <xf numFmtId="0" fontId="5" fillId="4" borderId="0" xfId="0" applyFont="1" applyFill="1" applyAlignment="1">
      <alignment vertical="center"/>
    </xf>
    <xf numFmtId="0" fontId="109" fillId="4" borderId="0" xfId="0" applyFont="1" applyFill="1"/>
    <xf numFmtId="0" fontId="4" fillId="0" borderId="0" xfId="0" applyFont="1" applyAlignment="1">
      <alignment horizontal="right"/>
    </xf>
    <xf numFmtId="0" fontId="4" fillId="0" borderId="0" xfId="0" applyFont="1" applyAlignment="1">
      <alignment vertical="center"/>
    </xf>
    <xf numFmtId="0" fontId="99" fillId="0" borderId="0" xfId="0" applyFont="1" applyAlignment="1">
      <alignment horizontal="right"/>
    </xf>
    <xf numFmtId="0" fontId="99" fillId="0" borderId="0" xfId="0" applyFont="1"/>
    <xf numFmtId="0" fontId="99" fillId="0" borderId="0" xfId="0" applyFont="1" applyAlignment="1">
      <alignment vertical="center"/>
    </xf>
    <xf numFmtId="0" fontId="99" fillId="0" borderId="0" xfId="0" applyFont="1" applyAlignment="1">
      <alignment horizontal="center"/>
    </xf>
    <xf numFmtId="0" fontId="112" fillId="0" borderId="13" xfId="0" applyFont="1" applyBorder="1"/>
    <xf numFmtId="0" fontId="112" fillId="0" borderId="13" xfId="0" applyFont="1" applyBorder="1" applyAlignment="1">
      <alignment horizontal="center"/>
    </xf>
    <xf numFmtId="0" fontId="112" fillId="0" borderId="13" xfId="0" applyFont="1" applyBorder="1" applyAlignment="1">
      <alignment vertical="center" wrapText="1"/>
    </xf>
    <xf numFmtId="0" fontId="112" fillId="0" borderId="13" xfId="0" applyFont="1" applyBorder="1" applyAlignment="1">
      <alignment horizontal="right" vertical="center" wrapText="1"/>
    </xf>
    <xf numFmtId="0" fontId="112" fillId="0" borderId="13" xfId="0" applyFont="1" applyBorder="1" applyAlignment="1">
      <alignment horizontal="center" vertical="center"/>
    </xf>
    <xf numFmtId="0" fontId="112" fillId="0" borderId="13" xfId="0" applyFont="1" applyBorder="1" applyAlignment="1">
      <alignment horizontal="center" vertical="center" wrapText="1"/>
    </xf>
    <xf numFmtId="0" fontId="112" fillId="0" borderId="13" xfId="0" applyFont="1" applyBorder="1" applyAlignment="1">
      <alignment horizontal="left" vertical="center" wrapText="1"/>
    </xf>
    <xf numFmtId="0" fontId="110" fillId="0" borderId="13" xfId="0" applyFont="1" applyBorder="1" applyAlignment="1">
      <alignment horizontal="right" vertical="center" wrapText="1"/>
    </xf>
    <xf numFmtId="0" fontId="64" fillId="0" borderId="0" xfId="0" applyFont="1"/>
    <xf numFmtId="0" fontId="102" fillId="0" borderId="0" xfId="0" applyFont="1" applyAlignment="1">
      <alignment horizontal="left"/>
    </xf>
    <xf numFmtId="0" fontId="108" fillId="0" borderId="0" xfId="0" applyFont="1" applyAlignment="1">
      <alignment horizontal="right" vertical="center"/>
    </xf>
    <xf numFmtId="0" fontId="9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39" borderId="13" xfId="0" applyFont="1" applyFill="1" applyBorder="1" applyAlignment="1">
      <alignment horizontal="center" vertical="center"/>
    </xf>
    <xf numFmtId="0" fontId="115" fillId="39" borderId="13" xfId="0" applyFont="1" applyFill="1" applyBorder="1" applyAlignment="1">
      <alignment horizontal="center" vertical="center" wrapText="1"/>
    </xf>
    <xf numFmtId="0" fontId="115" fillId="39" borderId="13" xfId="0" applyFont="1" applyFill="1" applyBorder="1" applyAlignment="1">
      <alignment horizontal="center" vertical="center"/>
    </xf>
    <xf numFmtId="0" fontId="114" fillId="6" borderId="13" xfId="0" quotePrefix="1" applyFont="1" applyFill="1" applyBorder="1" applyAlignment="1">
      <alignment horizontal="center" vertical="center"/>
    </xf>
    <xf numFmtId="0" fontId="111" fillId="39" borderId="13" xfId="0" applyFont="1" applyFill="1" applyBorder="1" applyAlignment="1">
      <alignment horizontal="left" vertical="center"/>
    </xf>
    <xf numFmtId="0" fontId="111" fillId="39" borderId="13" xfId="0" applyFont="1" applyFill="1" applyBorder="1" applyAlignment="1">
      <alignment vertical="center"/>
    </xf>
    <xf numFmtId="0" fontId="110" fillId="39" borderId="13" xfId="0" quotePrefix="1" applyFont="1" applyFill="1" applyBorder="1" applyAlignment="1">
      <alignment vertical="center"/>
    </xf>
    <xf numFmtId="0" fontId="113" fillId="39" borderId="13" xfId="0" quotePrefix="1" applyFont="1" applyFill="1" applyBorder="1" applyAlignment="1">
      <alignment vertical="center"/>
    </xf>
    <xf numFmtId="0" fontId="111" fillId="39" borderId="13" xfId="0" quotePrefix="1" applyFont="1" applyFill="1" applyBorder="1" applyAlignment="1">
      <alignment horizontal="left" vertical="center"/>
    </xf>
    <xf numFmtId="0" fontId="110" fillId="39" borderId="13" xfId="0" quotePrefix="1" applyFont="1" applyFill="1" applyBorder="1" applyAlignment="1">
      <alignment horizontal="center" vertical="center"/>
    </xf>
    <xf numFmtId="0" fontId="110" fillId="39" borderId="13" xfId="0" applyFont="1" applyFill="1" applyBorder="1" applyAlignment="1">
      <alignment horizontal="center" vertical="center"/>
    </xf>
    <xf numFmtId="0" fontId="110" fillId="39" borderId="13" xfId="0" applyFont="1" applyFill="1" applyBorder="1" applyAlignment="1">
      <alignment vertical="center"/>
    </xf>
    <xf numFmtId="0" fontId="8" fillId="6" borderId="0" xfId="0" applyFont="1" applyFill="1" applyAlignment="1">
      <alignment horizontal="left" vertical="center"/>
    </xf>
    <xf numFmtId="0" fontId="50" fillId="6" borderId="0" xfId="7990" applyFont="1" applyFill="1"/>
    <xf numFmtId="0" fontId="50" fillId="6" borderId="0" xfId="7990" applyFont="1" applyFill="1" applyAlignment="1">
      <alignment wrapText="1"/>
    </xf>
    <xf numFmtId="0" fontId="4" fillId="6" borderId="0" xfId="7990" applyFont="1" applyFill="1"/>
    <xf numFmtId="0" fontId="50" fillId="6" borderId="0" xfId="7990" applyFont="1" applyFill="1" applyAlignment="1">
      <alignment horizontal="left" wrapText="1"/>
    </xf>
    <xf numFmtId="0" fontId="50" fillId="6" borderId="0" xfId="7990" applyFont="1" applyFill="1" applyAlignment="1">
      <alignment horizontal="center"/>
    </xf>
    <xf numFmtId="167" fontId="50" fillId="6" borderId="0" xfId="7991" applyNumberFormat="1" applyFont="1" applyFill="1"/>
    <xf numFmtId="0" fontId="50" fillId="6" borderId="0" xfId="7990" applyFont="1" applyFill="1" applyAlignment="1">
      <alignment horizontal="center" vertical="center"/>
    </xf>
    <xf numFmtId="0" fontId="101" fillId="6" borderId="0" xfId="7990" applyFont="1" applyFill="1"/>
    <xf numFmtId="167" fontId="50" fillId="6" borderId="0" xfId="7991" applyNumberFormat="1" applyFont="1" applyFill="1" applyBorder="1"/>
    <xf numFmtId="0" fontId="50" fillId="6" borderId="0" xfId="7990" applyFont="1" applyFill="1" applyAlignment="1">
      <alignment horizontal="center" vertical="center" wrapText="1"/>
    </xf>
    <xf numFmtId="0" fontId="50" fillId="6" borderId="0" xfId="7990" applyFont="1" applyFill="1" applyAlignment="1">
      <alignment horizontal="center" wrapText="1"/>
    </xf>
    <xf numFmtId="0" fontId="4" fillId="6" borderId="0" xfId="7325" applyFont="1" applyFill="1" applyAlignment="1">
      <alignment horizontal="right" wrapText="1"/>
    </xf>
    <xf numFmtId="0" fontId="102" fillId="6" borderId="0" xfId="7990" applyFont="1" applyFill="1"/>
    <xf numFmtId="0" fontId="5" fillId="6" borderId="0" xfId="7990" applyFont="1" applyFill="1"/>
    <xf numFmtId="0" fontId="4" fillId="39" borderId="13" xfId="0" applyFont="1" applyFill="1" applyBorder="1" applyAlignment="1">
      <alignment horizontal="center" vertical="center" wrapText="1"/>
    </xf>
    <xf numFmtId="0" fontId="5" fillId="39" borderId="13" xfId="0" applyFont="1" applyFill="1" applyBorder="1" applyAlignment="1">
      <alignment horizontal="center" vertical="center" wrapText="1"/>
    </xf>
    <xf numFmtId="0" fontId="7" fillId="39" borderId="13" xfId="0" applyFont="1" applyFill="1" applyBorder="1" applyAlignment="1">
      <alignment horizontal="center" vertical="center" wrapText="1"/>
    </xf>
    <xf numFmtId="167" fontId="4" fillId="6" borderId="13" xfId="1" applyNumberFormat="1" applyFont="1" applyFill="1" applyBorder="1" applyAlignment="1">
      <alignment horizontal="center" vertical="center"/>
    </xf>
    <xf numFmtId="167" fontId="4" fillId="6" borderId="13" xfId="1" applyNumberFormat="1" applyFont="1" applyFill="1" applyBorder="1" applyAlignment="1">
      <alignment vertical="center"/>
    </xf>
    <xf numFmtId="167" fontId="4" fillId="6" borderId="13" xfId="1" applyNumberFormat="1" applyFont="1" applyFill="1" applyBorder="1"/>
    <xf numFmtId="167" fontId="4" fillId="6" borderId="13" xfId="1" applyNumberFormat="1" applyFont="1" applyFill="1" applyBorder="1" applyAlignment="1">
      <alignment horizontal="center"/>
    </xf>
    <xf numFmtId="167" fontId="15" fillId="39" borderId="13" xfId="1" applyNumberFormat="1" applyFont="1" applyFill="1" applyBorder="1" applyAlignment="1">
      <alignment horizontal="center" vertical="center" wrapText="1"/>
    </xf>
    <xf numFmtId="167" fontId="117" fillId="39" borderId="13" xfId="1" applyNumberFormat="1" applyFont="1" applyFill="1" applyBorder="1" applyAlignment="1">
      <alignment horizontal="center" vertical="center" wrapText="1"/>
    </xf>
    <xf numFmtId="167" fontId="117" fillId="39" borderId="13" xfId="1" applyNumberFormat="1" applyFont="1" applyFill="1" applyBorder="1" applyAlignment="1">
      <alignment horizontal="center" vertical="center"/>
    </xf>
    <xf numFmtId="0" fontId="33" fillId="6" borderId="13" xfId="0" applyFont="1" applyFill="1" applyBorder="1" applyAlignment="1">
      <alignment horizontal="center" vertical="center" wrapText="1"/>
    </xf>
    <xf numFmtId="166" fontId="14" fillId="6" borderId="13" xfId="3" applyFont="1" applyFill="1" applyBorder="1" applyAlignment="1">
      <alignment horizontal="center" wrapText="1"/>
    </xf>
    <xf numFmtId="0" fontId="28" fillId="6" borderId="13" xfId="0" applyFont="1" applyFill="1" applyBorder="1" applyAlignment="1">
      <alignment horizontal="left" vertical="top" wrapText="1"/>
    </xf>
    <xf numFmtId="166" fontId="14" fillId="39" borderId="13" xfId="3" applyFont="1" applyFill="1" applyBorder="1" applyAlignment="1">
      <alignment horizontal="center" vertical="center" wrapText="1"/>
    </xf>
    <xf numFmtId="0" fontId="33" fillId="6" borderId="13" xfId="0" applyFont="1" applyFill="1" applyBorder="1" applyAlignment="1">
      <alignment horizontal="center" vertical="top" wrapText="1"/>
    </xf>
    <xf numFmtId="0" fontId="7" fillId="6" borderId="0" xfId="0" applyFont="1" applyFill="1" applyAlignment="1">
      <alignment horizontal="center" vertical="center" wrapText="1"/>
    </xf>
    <xf numFmtId="0" fontId="10" fillId="6" borderId="4" xfId="0" applyFont="1" applyFill="1" applyBorder="1" applyAlignment="1">
      <alignment vertical="center" wrapText="1"/>
    </xf>
    <xf numFmtId="0" fontId="4" fillId="6" borderId="0" xfId="0" applyFont="1" applyFill="1" applyAlignment="1">
      <alignment vertical="center" wrapText="1"/>
    </xf>
    <xf numFmtId="0" fontId="38" fillId="6" borderId="13" xfId="0" applyFont="1" applyFill="1" applyBorder="1" applyAlignment="1">
      <alignment horizontal="center" vertical="center" wrapText="1"/>
    </xf>
    <xf numFmtId="0" fontId="97" fillId="6" borderId="0" xfId="0" applyFont="1" applyFill="1" applyAlignment="1">
      <alignment horizontal="center" vertical="center" wrapText="1"/>
    </xf>
    <xf numFmtId="0" fontId="97" fillId="6" borderId="0" xfId="0" applyFont="1" applyFill="1" applyAlignment="1">
      <alignment vertical="center" wrapText="1"/>
    </xf>
    <xf numFmtId="0" fontId="38" fillId="6" borderId="13" xfId="0" applyFont="1" applyFill="1" applyBorder="1" applyAlignment="1">
      <alignment vertical="center" wrapText="1"/>
    </xf>
    <xf numFmtId="166" fontId="14" fillId="39" borderId="13" xfId="3" applyFont="1" applyFill="1" applyBorder="1" applyAlignment="1">
      <alignment horizontal="center" vertical="center"/>
    </xf>
    <xf numFmtId="0" fontId="18" fillId="39" borderId="13" xfId="0" applyFont="1" applyFill="1" applyBorder="1" applyAlignment="1">
      <alignment horizontal="center" wrapText="1"/>
    </xf>
    <xf numFmtId="0" fontId="116" fillId="6" borderId="4" xfId="0" applyFont="1" applyFill="1" applyBorder="1" applyAlignment="1">
      <alignment horizontal="center" vertical="center" wrapText="1"/>
    </xf>
    <xf numFmtId="0" fontId="116" fillId="6" borderId="0" xfId="0" applyFont="1" applyFill="1" applyAlignment="1">
      <alignment vertical="center"/>
    </xf>
    <xf numFmtId="0" fontId="116" fillId="6" borderId="0" xfId="0" applyFont="1" applyFill="1" applyAlignment="1">
      <alignment horizontal="left" vertical="center" wrapText="1"/>
    </xf>
    <xf numFmtId="0" fontId="116" fillId="6" borderId="4" xfId="0" applyFont="1" applyFill="1" applyBorder="1" applyAlignment="1">
      <alignment horizontal="left" vertical="center" wrapText="1"/>
    </xf>
    <xf numFmtId="0" fontId="16" fillId="39" borderId="13" xfId="0" applyFont="1" applyFill="1" applyBorder="1" applyAlignment="1">
      <alignment horizontal="center" vertical="center" wrapText="1"/>
    </xf>
    <xf numFmtId="0" fontId="5" fillId="39" borderId="13" xfId="7990" applyFont="1" applyFill="1" applyBorder="1" applyAlignment="1">
      <alignment horizontal="center" vertical="center" wrapText="1"/>
    </xf>
    <xf numFmtId="169" fontId="5" fillId="39" borderId="13" xfId="7991" applyNumberFormat="1" applyFont="1" applyFill="1" applyBorder="1" applyAlignment="1">
      <alignment horizontal="center" vertical="center" wrapText="1"/>
    </xf>
    <xf numFmtId="0" fontId="5" fillId="2" borderId="19" xfId="7990" applyFont="1" applyFill="1" applyBorder="1"/>
    <xf numFmtId="0" fontId="50" fillId="2" borderId="19" xfId="7990" applyFont="1" applyFill="1" applyBorder="1"/>
    <xf numFmtId="0" fontId="50" fillId="2" borderId="0" xfId="7990" applyFont="1" applyFill="1"/>
    <xf numFmtId="169" fontId="50" fillId="2" borderId="19" xfId="7991" applyNumberFormat="1" applyFont="1" applyFill="1" applyBorder="1" applyAlignment="1">
      <alignment horizontal="center"/>
    </xf>
    <xf numFmtId="167" fontId="7" fillId="6" borderId="13" xfId="1" applyNumberFormat="1" applyFont="1" applyFill="1" applyBorder="1"/>
    <xf numFmtId="0" fontId="18" fillId="39" borderId="13" xfId="0" applyFont="1" applyFill="1" applyBorder="1" applyAlignment="1">
      <alignment horizontal="center" vertical="center" wrapText="1"/>
    </xf>
    <xf numFmtId="0" fontId="4" fillId="39" borderId="1" xfId="0" applyFont="1" applyFill="1" applyBorder="1" applyAlignment="1">
      <alignment horizontal="center" vertical="center" wrapText="1"/>
    </xf>
    <xf numFmtId="0" fontId="9" fillId="39" borderId="4" xfId="2" applyFont="1" applyFill="1" applyBorder="1" applyAlignment="1">
      <alignment vertical="center"/>
    </xf>
    <xf numFmtId="0" fontId="10" fillId="39" borderId="4" xfId="2" applyFont="1" applyFill="1" applyBorder="1" applyAlignment="1">
      <alignment vertical="center"/>
    </xf>
    <xf numFmtId="0" fontId="10" fillId="39" borderId="4" xfId="0" applyFont="1" applyFill="1" applyBorder="1" applyAlignment="1">
      <alignment horizontal="center" vertical="center" wrapText="1"/>
    </xf>
    <xf numFmtId="0" fontId="7" fillId="39" borderId="1" xfId="0" applyFont="1" applyFill="1" applyBorder="1" applyAlignment="1">
      <alignment horizontal="center" vertical="center" wrapText="1"/>
    </xf>
    <xf numFmtId="0" fontId="119" fillId="39" borderId="13" xfId="0" applyFont="1" applyFill="1" applyBorder="1" applyAlignment="1">
      <alignment horizontal="center" vertical="center" wrapText="1"/>
    </xf>
    <xf numFmtId="0" fontId="7" fillId="6" borderId="0" xfId="0" applyFont="1" applyFill="1"/>
    <xf numFmtId="0" fontId="3" fillId="6" borderId="0" xfId="0" applyFont="1" applyFill="1" applyAlignment="1">
      <alignment wrapText="1"/>
    </xf>
    <xf numFmtId="0" fontId="10" fillId="6" borderId="4" xfId="0" applyFont="1" applyFill="1" applyBorder="1"/>
    <xf numFmtId="0" fontId="10" fillId="6" borderId="0" xfId="0" applyFont="1" applyFill="1" applyAlignment="1">
      <alignment vertical="center" wrapText="1"/>
    </xf>
    <xf numFmtId="0" fontId="10" fillId="6" borderId="0" xfId="0" applyFont="1" applyFill="1" applyAlignment="1">
      <alignment vertical="center"/>
    </xf>
    <xf numFmtId="0" fontId="4" fillId="6" borderId="0" xfId="2" applyFont="1" applyFill="1" applyAlignment="1">
      <alignment horizontal="center"/>
    </xf>
    <xf numFmtId="0" fontId="4" fillId="6" borderId="0" xfId="2" applyFont="1" applyFill="1"/>
    <xf numFmtId="0" fontId="4" fillId="6" borderId="0" xfId="0" applyFont="1" applyFill="1" applyAlignment="1">
      <alignment horizontal="right"/>
    </xf>
    <xf numFmtId="0" fontId="4" fillId="7" borderId="0" xfId="0" applyFont="1" applyFill="1" applyAlignment="1">
      <alignment horizontal="right"/>
    </xf>
    <xf numFmtId="0" fontId="3" fillId="39" borderId="36" xfId="0" applyFont="1" applyFill="1" applyBorder="1"/>
    <xf numFmtId="0" fontId="3" fillId="39" borderId="37" xfId="0" applyFont="1" applyFill="1" applyBorder="1"/>
    <xf numFmtId="0" fontId="121" fillId="0" borderId="0" xfId="0" applyFont="1" applyAlignment="1">
      <alignment vertical="center"/>
    </xf>
    <xf numFmtId="0" fontId="3" fillId="0" borderId="0" xfId="0" applyFont="1" applyAlignment="1">
      <alignment horizontal="center" vertical="center"/>
    </xf>
    <xf numFmtId="0" fontId="3" fillId="0" borderId="36" xfId="0" applyFont="1" applyBorder="1"/>
    <xf numFmtId="0" fontId="3" fillId="0" borderId="37" xfId="0" applyFont="1" applyBorder="1"/>
    <xf numFmtId="0" fontId="105" fillId="0" borderId="38" xfId="0" applyFont="1" applyBorder="1" applyAlignment="1">
      <alignment horizontal="center"/>
    </xf>
    <xf numFmtId="0" fontId="122" fillId="0" borderId="0" xfId="0" applyFont="1"/>
    <xf numFmtId="0" fontId="3" fillId="6" borderId="5" xfId="0" applyFont="1" applyFill="1" applyBorder="1"/>
    <xf numFmtId="0" fontId="3" fillId="6" borderId="0" xfId="0" applyFont="1" applyFill="1" applyAlignment="1">
      <alignment horizontal="center"/>
    </xf>
    <xf numFmtId="0" fontId="3" fillId="6" borderId="39" xfId="0" applyFont="1" applyFill="1" applyBorder="1" applyAlignment="1">
      <alignment horizontal="center"/>
    </xf>
    <xf numFmtId="164" fontId="99" fillId="6" borderId="5" xfId="1" applyNumberFormat="1" applyFont="1" applyFill="1" applyBorder="1"/>
    <xf numFmtId="0" fontId="3" fillId="0" borderId="0" xfId="0" applyFont="1" applyAlignment="1">
      <alignment horizontal="center"/>
    </xf>
    <xf numFmtId="0" fontId="3" fillId="2" borderId="0" xfId="0" applyFont="1" applyFill="1"/>
    <xf numFmtId="3" fontId="3" fillId="2" borderId="0" xfId="0" applyNumberFormat="1" applyFont="1" applyFill="1"/>
    <xf numFmtId="0" fontId="3" fillId="2" borderId="0" xfId="0" applyFont="1" applyFill="1" applyAlignment="1">
      <alignment horizontal="center"/>
    </xf>
    <xf numFmtId="0" fontId="3" fillId="2" borderId="39" xfId="0" applyFont="1" applyFill="1" applyBorder="1" applyAlignment="1">
      <alignment horizontal="center"/>
    </xf>
    <xf numFmtId="0" fontId="105" fillId="0" borderId="38" xfId="0" applyFont="1" applyBorder="1" applyAlignment="1">
      <alignment horizontal="right" vertical="center"/>
    </xf>
    <xf numFmtId="0" fontId="123" fillId="0" borderId="0" xfId="0" applyFont="1"/>
    <xf numFmtId="164" fontId="99" fillId="6" borderId="0" xfId="1" applyNumberFormat="1" applyFont="1" applyFill="1" applyBorder="1"/>
    <xf numFmtId="164" fontId="99" fillId="6" borderId="0" xfId="1" applyNumberFormat="1" applyFont="1" applyFill="1"/>
    <xf numFmtId="0" fontId="3" fillId="0" borderId="38" xfId="0" applyFont="1" applyBorder="1" applyAlignment="1">
      <alignment horizontal="center"/>
    </xf>
    <xf numFmtId="0" fontId="3" fillId="6" borderId="4" xfId="0" applyFont="1" applyFill="1" applyBorder="1"/>
    <xf numFmtId="0" fontId="3" fillId="6" borderId="39" xfId="0" applyFont="1" applyFill="1" applyBorder="1"/>
    <xf numFmtId="0" fontId="124" fillId="0" borderId="38" xfId="0" applyFont="1" applyBorder="1" applyAlignment="1">
      <alignment horizontal="center" vertical="center"/>
    </xf>
    <xf numFmtId="0" fontId="124" fillId="0" borderId="0" xfId="0" applyFont="1" applyAlignment="1">
      <alignment vertical="center"/>
    </xf>
    <xf numFmtId="0" fontId="124" fillId="6" borderId="0" xfId="0" applyFont="1" applyFill="1" applyAlignment="1">
      <alignment horizontal="center"/>
    </xf>
    <xf numFmtId="0" fontId="124" fillId="6" borderId="39" xfId="0" applyFont="1" applyFill="1" applyBorder="1" applyAlignment="1">
      <alignment horizontal="center"/>
    </xf>
    <xf numFmtId="1" fontId="124" fillId="0" borderId="38" xfId="0" applyNumberFormat="1" applyFont="1" applyBorder="1" applyAlignment="1">
      <alignment horizontal="center" vertical="center"/>
    </xf>
    <xf numFmtId="0" fontId="3" fillId="0" borderId="38" xfId="0" applyFont="1" applyBorder="1"/>
    <xf numFmtId="165" fontId="99" fillId="0" borderId="0" xfId="1" applyNumberFormat="1" applyFont="1" applyBorder="1"/>
    <xf numFmtId="0" fontId="125" fillId="0" borderId="0" xfId="0" applyFont="1" applyAlignment="1">
      <alignment horizontal="center" vertical="center" wrapText="1"/>
    </xf>
    <xf numFmtId="167" fontId="64" fillId="0" borderId="13" xfId="3" applyNumberFormat="1" applyFont="1" applyBorder="1" applyAlignment="1">
      <alignment horizontal="center" vertical="center" wrapText="1"/>
    </xf>
    <xf numFmtId="167" fontId="64" fillId="0" borderId="13" xfId="3"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3" xfId="0" applyFont="1" applyBorder="1" applyAlignment="1">
      <alignment horizontal="left" vertical="center"/>
    </xf>
    <xf numFmtId="0" fontId="10" fillId="0" borderId="13" xfId="0" applyFont="1" applyBorder="1" applyAlignment="1">
      <alignment horizontal="center" vertical="top" wrapText="1"/>
    </xf>
    <xf numFmtId="1" fontId="126" fillId="0" borderId="13" xfId="0" applyNumberFormat="1" applyFont="1" applyBorder="1" applyAlignment="1">
      <alignment horizontal="center" vertical="center" wrapText="1"/>
    </xf>
    <xf numFmtId="0" fontId="17" fillId="0" borderId="13" xfId="0" applyFont="1" applyBorder="1" applyAlignment="1">
      <alignment horizontal="left" vertical="center" wrapText="1"/>
    </xf>
    <xf numFmtId="0" fontId="118" fillId="6" borderId="4" xfId="0" applyFont="1" applyFill="1" applyBorder="1" applyAlignment="1">
      <alignment horizontal="left" vertical="center" wrapText="1"/>
    </xf>
    <xf numFmtId="166" fontId="27" fillId="39" borderId="13" xfId="3" applyFont="1" applyFill="1" applyBorder="1" applyAlignment="1">
      <alignment horizontal="center" vertical="center"/>
    </xf>
    <xf numFmtId="167" fontId="24" fillId="0" borderId="13" xfId="3" applyNumberFormat="1" applyFont="1" applyBorder="1" applyAlignment="1">
      <alignment vertical="center" wrapText="1"/>
    </xf>
    <xf numFmtId="0" fontId="127" fillId="0" borderId="13" xfId="0" applyFont="1" applyBorder="1"/>
    <xf numFmtId="0" fontId="30" fillId="0" borderId="13" xfId="0" applyFont="1" applyBorder="1" applyAlignment="1">
      <alignment vertical="top"/>
    </xf>
    <xf numFmtId="0" fontId="24" fillId="0" borderId="13" xfId="0" applyFont="1" applyBorder="1" applyAlignment="1">
      <alignment horizontal="left" vertical="center" wrapText="1" indent="3"/>
    </xf>
    <xf numFmtId="167" fontId="24" fillId="6" borderId="13" xfId="3" applyNumberFormat="1" applyFont="1" applyFill="1" applyBorder="1" applyAlignment="1">
      <alignment vertical="center" wrapText="1"/>
    </xf>
    <xf numFmtId="0" fontId="30" fillId="0" borderId="13" xfId="11" applyFont="1" applyBorder="1" applyAlignment="1" applyProtection="1">
      <alignment horizontal="justify" vertical="top"/>
    </xf>
    <xf numFmtId="0" fontId="24" fillId="0" borderId="13" xfId="0" applyFont="1" applyBorder="1" applyAlignment="1">
      <alignment vertical="center" wrapText="1"/>
    </xf>
    <xf numFmtId="0" fontId="30" fillId="0" borderId="13" xfId="0" applyFont="1" applyBorder="1" applyAlignment="1">
      <alignment vertical="center" wrapText="1"/>
    </xf>
    <xf numFmtId="0" fontId="29" fillId="0" borderId="13" xfId="0" applyFont="1" applyBorder="1" applyAlignment="1">
      <alignment horizontal="center" vertical="center"/>
    </xf>
    <xf numFmtId="0" fontId="30" fillId="0" borderId="13" xfId="0" applyFont="1" applyBorder="1" applyAlignment="1">
      <alignment horizontal="left" vertical="top" wrapText="1"/>
    </xf>
    <xf numFmtId="167" fontId="24" fillId="6" borderId="13" xfId="3" applyNumberFormat="1" applyFont="1" applyFill="1" applyBorder="1" applyAlignment="1">
      <alignment horizontal="center" vertical="center" wrapText="1"/>
    </xf>
    <xf numFmtId="0" fontId="30" fillId="0" borderId="13" xfId="0" applyFont="1" applyBorder="1" applyAlignment="1">
      <alignment horizontal="justify"/>
    </xf>
    <xf numFmtId="49" fontId="24" fillId="0" borderId="13" xfId="3" applyNumberFormat="1" applyFont="1" applyBorder="1" applyAlignment="1">
      <alignment horizontal="center" vertical="center" wrapText="1"/>
    </xf>
    <xf numFmtId="0" fontId="24" fillId="6" borderId="13" xfId="0" applyFont="1" applyFill="1" applyBorder="1" applyAlignment="1">
      <alignment horizontal="center" vertical="center" wrapText="1"/>
    </xf>
    <xf numFmtId="167" fontId="24" fillId="0" borderId="13" xfId="1" applyNumberFormat="1" applyFont="1" applyBorder="1" applyAlignment="1">
      <alignment horizontal="center" vertical="center" wrapText="1"/>
    </xf>
    <xf numFmtId="0" fontId="29" fillId="0" borderId="13" xfId="0" applyFont="1" applyBorder="1" applyAlignment="1">
      <alignment horizontal="justify" vertical="center" wrapText="1"/>
    </xf>
    <xf numFmtId="3" fontId="24" fillId="6" borderId="13" xfId="0" applyNumberFormat="1" applyFont="1" applyFill="1" applyBorder="1" applyAlignment="1">
      <alignment horizontal="center" vertical="center" wrapText="1"/>
    </xf>
    <xf numFmtId="49" fontId="24" fillId="0" borderId="13" xfId="3" applyNumberFormat="1" applyFont="1" applyFill="1" applyBorder="1" applyAlignment="1">
      <alignment horizontal="center" vertical="center" wrapText="1"/>
    </xf>
    <xf numFmtId="0" fontId="30" fillId="0" borderId="13" xfId="0" applyFont="1" applyBorder="1" applyAlignment="1">
      <alignment horizontal="left" vertical="center" wrapText="1" indent="3"/>
    </xf>
    <xf numFmtId="197" fontId="24" fillId="0" borderId="13" xfId="3" applyNumberFormat="1" applyFont="1" applyFill="1" applyBorder="1" applyAlignment="1">
      <alignment horizontal="center" vertical="center" wrapText="1"/>
    </xf>
    <xf numFmtId="3" fontId="24" fillId="0" borderId="13" xfId="0" applyNumberFormat="1" applyFont="1" applyBorder="1" applyAlignment="1">
      <alignment horizontal="center" vertical="center" wrapText="1"/>
    </xf>
    <xf numFmtId="0" fontId="29" fillId="0" borderId="18" xfId="0" applyFont="1" applyBorder="1" applyAlignment="1">
      <alignment vertical="center" wrapText="1"/>
    </xf>
    <xf numFmtId="168" fontId="24" fillId="0" borderId="18" xfId="0" applyNumberFormat="1" applyFont="1" applyBorder="1" applyAlignment="1">
      <alignment vertical="center" wrapText="1"/>
    </xf>
    <xf numFmtId="0" fontId="50" fillId="6" borderId="13"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13" xfId="0" applyFont="1" applyFill="1" applyBorder="1" applyAlignment="1">
      <alignment horizontal="left"/>
    </xf>
    <xf numFmtId="0" fontId="3" fillId="6" borderId="13" xfId="0" applyFont="1" applyFill="1" applyBorder="1" applyAlignment="1">
      <alignment wrapText="1"/>
    </xf>
    <xf numFmtId="0" fontId="3" fillId="6" borderId="0" xfId="0" applyFont="1" applyFill="1" applyAlignment="1">
      <alignment vertical="center"/>
    </xf>
    <xf numFmtId="0" fontId="3" fillId="6" borderId="13" xfId="0" applyFont="1" applyFill="1" applyBorder="1"/>
    <xf numFmtId="0" fontId="4" fillId="6" borderId="13" xfId="0" applyFont="1" applyFill="1" applyBorder="1" applyAlignment="1">
      <alignment horizontal="center" vertical="center"/>
    </xf>
    <xf numFmtId="0" fontId="4" fillId="6" borderId="13" xfId="0" applyFont="1" applyFill="1" applyBorder="1" applyAlignment="1">
      <alignment horizontal="left" vertical="center"/>
    </xf>
    <xf numFmtId="0" fontId="50" fillId="6" borderId="13" xfId="0" applyFont="1" applyFill="1" applyBorder="1" applyAlignment="1">
      <alignment horizontal="right" vertical="center" wrapText="1"/>
    </xf>
    <xf numFmtId="0" fontId="4" fillId="6" borderId="13" xfId="0" applyFont="1" applyFill="1" applyBorder="1" applyAlignment="1">
      <alignment horizontal="center" vertical="center" wrapText="1"/>
    </xf>
    <xf numFmtId="49" fontId="33" fillId="6" borderId="13" xfId="3971" applyNumberFormat="1" applyFont="1" applyFill="1" applyBorder="1" applyAlignment="1">
      <alignment horizontal="center" vertical="center"/>
    </xf>
    <xf numFmtId="0" fontId="50" fillId="6" borderId="13" xfId="7989" applyNumberFormat="1" applyFont="1" applyFill="1" applyBorder="1" applyAlignment="1" applyProtection="1">
      <alignment horizontal="left" vertical="center" wrapText="1"/>
    </xf>
    <xf numFmtId="0" fontId="4" fillId="6" borderId="13" xfId="0" applyFont="1" applyFill="1" applyBorder="1" applyAlignment="1">
      <alignment horizontal="right" vertical="center" wrapText="1"/>
    </xf>
    <xf numFmtId="0" fontId="33" fillId="6" borderId="13" xfId="3971" applyFont="1" applyFill="1" applyBorder="1" applyAlignment="1">
      <alignment horizontal="center" vertical="center"/>
    </xf>
    <xf numFmtId="0" fontId="4" fillId="6" borderId="13" xfId="0" applyFont="1" applyFill="1" applyBorder="1" applyAlignment="1">
      <alignment horizontal="right"/>
    </xf>
    <xf numFmtId="0" fontId="4" fillId="6" borderId="13" xfId="0" applyFont="1" applyFill="1" applyBorder="1" applyAlignment="1">
      <alignment horizontal="center"/>
    </xf>
    <xf numFmtId="0" fontId="8" fillId="6" borderId="0" xfId="0" applyFont="1" applyFill="1"/>
    <xf numFmtId="167" fontId="4" fillId="6" borderId="0" xfId="1" applyNumberFormat="1" applyFont="1" applyFill="1"/>
    <xf numFmtId="0" fontId="50" fillId="0" borderId="13" xfId="7990" applyFont="1" applyBorder="1" applyAlignment="1">
      <alignment horizontal="center" vertical="center" wrapText="1"/>
    </xf>
    <xf numFmtId="0" fontId="50" fillId="0" borderId="13" xfId="7990" applyFont="1" applyBorder="1" applyAlignment="1">
      <alignment horizontal="left" vertical="center" wrapText="1"/>
    </xf>
    <xf numFmtId="0" fontId="50" fillId="0" borderId="13" xfId="7990" applyFont="1" applyBorder="1" applyAlignment="1">
      <alignment horizontal="center" vertical="center"/>
    </xf>
    <xf numFmtId="167" fontId="50" fillId="0" borderId="13" xfId="7991" applyNumberFormat="1" applyFont="1" applyBorder="1" applyAlignment="1">
      <alignment horizontal="center" vertical="center"/>
    </xf>
    <xf numFmtId="0" fontId="50" fillId="0" borderId="13" xfId="7990" applyFont="1" applyBorder="1" applyAlignment="1">
      <alignment horizontal="center"/>
    </xf>
    <xf numFmtId="0" fontId="50" fillId="6" borderId="13" xfId="7990" applyFont="1" applyFill="1" applyBorder="1" applyAlignment="1">
      <alignment horizontal="center"/>
    </xf>
    <xf numFmtId="169" fontId="50" fillId="0" borderId="13" xfId="7991" applyNumberFormat="1" applyFont="1" applyBorder="1" applyAlignment="1">
      <alignment horizontal="left"/>
    </xf>
    <xf numFmtId="43" fontId="50" fillId="0" borderId="13" xfId="1" applyFont="1" applyBorder="1" applyAlignment="1">
      <alignment horizontal="center" vertical="center"/>
    </xf>
    <xf numFmtId="198" fontId="50" fillId="6" borderId="13" xfId="7990" applyNumberFormat="1" applyFont="1" applyFill="1" applyBorder="1" applyAlignment="1">
      <alignment horizontal="center" vertical="center"/>
    </xf>
    <xf numFmtId="43" fontId="50" fillId="0" borderId="13" xfId="1" applyFont="1" applyBorder="1" applyAlignment="1">
      <alignment horizontal="left" vertical="center"/>
    </xf>
    <xf numFmtId="0" fontId="3" fillId="6" borderId="0" xfId="0" applyFont="1" applyFill="1" applyAlignment="1">
      <alignment horizontal="left" vertical="top" wrapText="1"/>
    </xf>
    <xf numFmtId="0" fontId="7" fillId="6" borderId="0" xfId="0" applyFont="1" applyFill="1" applyAlignment="1">
      <alignment wrapText="1"/>
    </xf>
    <xf numFmtId="0" fontId="7" fillId="6" borderId="0" xfId="0" applyFont="1" applyFill="1" applyAlignment="1">
      <alignment horizontal="left"/>
    </xf>
    <xf numFmtId="43" fontId="3" fillId="6" borderId="0" xfId="0" applyNumberFormat="1" applyFont="1" applyFill="1"/>
    <xf numFmtId="0" fontId="4" fillId="39" borderId="44" xfId="0" applyFont="1" applyFill="1" applyBorder="1" applyAlignment="1">
      <alignment horizontal="center" vertical="center" wrapText="1"/>
    </xf>
    <xf numFmtId="0" fontId="4" fillId="39" borderId="45" xfId="0" applyFont="1" applyFill="1" applyBorder="1" applyAlignment="1">
      <alignment horizontal="center" vertical="center" wrapText="1"/>
    </xf>
    <xf numFmtId="0" fontId="7" fillId="39" borderId="42" xfId="0" applyFont="1" applyFill="1" applyBorder="1" applyAlignment="1">
      <alignment horizontal="center"/>
    </xf>
    <xf numFmtId="0" fontId="7" fillId="39" borderId="4" xfId="0" applyFont="1" applyFill="1" applyBorder="1" applyAlignment="1">
      <alignment horizontal="center"/>
    </xf>
    <xf numFmtId="0" fontId="7" fillId="39" borderId="43" xfId="0" applyFont="1" applyFill="1" applyBorder="1" applyAlignment="1">
      <alignment horizontal="center"/>
    </xf>
    <xf numFmtId="0" fontId="7" fillId="6" borderId="54" xfId="0" applyFont="1" applyFill="1" applyBorder="1"/>
    <xf numFmtId="43" fontId="7" fillId="6" borderId="48" xfId="1" applyFont="1" applyFill="1" applyBorder="1"/>
    <xf numFmtId="43" fontId="7" fillId="6" borderId="33" xfId="1" applyFont="1" applyFill="1" applyBorder="1"/>
    <xf numFmtId="43" fontId="7" fillId="6" borderId="49" xfId="1" applyFont="1" applyFill="1" applyBorder="1"/>
    <xf numFmtId="0" fontId="130" fillId="6" borderId="55" xfId="0" applyFont="1" applyFill="1" applyBorder="1"/>
    <xf numFmtId="43" fontId="130" fillId="6" borderId="50" xfId="1" applyFont="1" applyFill="1" applyBorder="1"/>
    <xf numFmtId="43" fontId="130" fillId="6" borderId="34" xfId="1" applyFont="1" applyFill="1" applyBorder="1"/>
    <xf numFmtId="43" fontId="130" fillId="6" borderId="51" xfId="1" applyFont="1" applyFill="1" applyBorder="1"/>
    <xf numFmtId="0" fontId="130" fillId="6" borderId="0" xfId="0" applyFont="1" applyFill="1"/>
    <xf numFmtId="0" fontId="131" fillId="6" borderId="55" xfId="0" applyFont="1" applyFill="1" applyBorder="1"/>
    <xf numFmtId="43" fontId="131" fillId="6" borderId="50" xfId="1" applyFont="1" applyFill="1" applyBorder="1"/>
    <xf numFmtId="43" fontId="131" fillId="6" borderId="34" xfId="1" applyFont="1" applyFill="1" applyBorder="1"/>
    <xf numFmtId="43" fontId="131" fillId="6" borderId="51" xfId="1" applyFont="1" applyFill="1" applyBorder="1"/>
    <xf numFmtId="0" fontId="131" fillId="6" borderId="0" xfId="0" applyFont="1" applyFill="1"/>
    <xf numFmtId="0" fontId="4" fillId="6" borderId="55" xfId="0" applyFont="1" applyFill="1" applyBorder="1"/>
    <xf numFmtId="43" fontId="4" fillId="6" borderId="50" xfId="1" applyFont="1" applyFill="1" applyBorder="1"/>
    <xf numFmtId="43" fontId="4" fillId="6" borderId="34" xfId="1" applyFont="1" applyFill="1" applyBorder="1"/>
    <xf numFmtId="43" fontId="4" fillId="6" borderId="51" xfId="1" applyFont="1" applyFill="1" applyBorder="1"/>
    <xf numFmtId="0" fontId="132" fillId="6" borderId="55" xfId="0" applyFont="1" applyFill="1" applyBorder="1"/>
    <xf numFmtId="0" fontId="133" fillId="6" borderId="55" xfId="0" applyFont="1" applyFill="1" applyBorder="1"/>
    <xf numFmtId="43" fontId="133" fillId="6" borderId="50" xfId="1" applyFont="1" applyFill="1" applyBorder="1"/>
    <xf numFmtId="43" fontId="133" fillId="6" borderId="34" xfId="1" applyFont="1" applyFill="1" applyBorder="1"/>
    <xf numFmtId="43" fontId="133" fillId="6" borderId="51" xfId="1" applyFont="1" applyFill="1" applyBorder="1"/>
    <xf numFmtId="0" fontId="133" fillId="6" borderId="0" xfId="0" applyFont="1" applyFill="1"/>
    <xf numFmtId="0" fontId="7" fillId="6" borderId="55" xfId="0" applyFont="1" applyFill="1" applyBorder="1"/>
    <xf numFmtId="43" fontId="7" fillId="6" borderId="50" xfId="1" applyFont="1" applyFill="1" applyBorder="1"/>
    <xf numFmtId="43" fontId="7" fillId="6" borderId="34" xfId="1" applyFont="1" applyFill="1" applyBorder="1"/>
    <xf numFmtId="43" fontId="7" fillId="6" borderId="51" xfId="1" applyFont="1" applyFill="1" applyBorder="1"/>
    <xf numFmtId="0" fontId="4" fillId="6" borderId="56" xfId="0" applyFont="1" applyFill="1" applyBorder="1"/>
    <xf numFmtId="43" fontId="4" fillId="6" borderId="38" xfId="1" applyFont="1" applyFill="1" applyBorder="1"/>
    <xf numFmtId="43" fontId="4" fillId="6" borderId="0" xfId="1" applyFont="1" applyFill="1" applyBorder="1"/>
    <xf numFmtId="43" fontId="4" fillId="6" borderId="39" xfId="1" applyFont="1" applyFill="1" applyBorder="1"/>
    <xf numFmtId="0" fontId="131" fillId="6" borderId="57" xfId="0" applyFont="1" applyFill="1" applyBorder="1"/>
    <xf numFmtId="43" fontId="131" fillId="6" borderId="40" xfId="1" applyFont="1" applyFill="1" applyBorder="1"/>
    <xf numFmtId="43" fontId="131" fillId="6" borderId="3" xfId="1" applyFont="1" applyFill="1" applyBorder="1"/>
    <xf numFmtId="43" fontId="131" fillId="6" borderId="41" xfId="1" applyFont="1" applyFill="1" applyBorder="1"/>
    <xf numFmtId="43" fontId="4" fillId="6" borderId="0" xfId="0" applyNumberFormat="1" applyFont="1" applyFill="1"/>
    <xf numFmtId="0" fontId="3" fillId="6" borderId="13" xfId="0" applyFont="1" applyFill="1" applyBorder="1" applyAlignment="1">
      <alignment horizontal="center"/>
    </xf>
    <xf numFmtId="0" fontId="97" fillId="6" borderId="18" xfId="0" applyFont="1" applyFill="1" applyBorder="1" applyAlignment="1">
      <alignment vertical="center" wrapText="1"/>
    </xf>
    <xf numFmtId="0" fontId="97" fillId="6" borderId="18" xfId="0" applyFont="1" applyFill="1" applyBorder="1" applyAlignment="1">
      <alignment horizontal="center" vertical="center" wrapText="1"/>
    </xf>
    <xf numFmtId="0" fontId="99" fillId="6" borderId="14" xfId="1" applyNumberFormat="1" applyFont="1" applyFill="1" applyBorder="1"/>
    <xf numFmtId="0" fontId="3" fillId="6" borderId="47" xfId="0" applyFont="1" applyFill="1" applyBorder="1"/>
    <xf numFmtId="3" fontId="99" fillId="6" borderId="14" xfId="1" applyNumberFormat="1" applyFont="1" applyFill="1" applyBorder="1"/>
    <xf numFmtId="0" fontId="129" fillId="0" borderId="58" xfId="0" applyFont="1" applyBorder="1"/>
    <xf numFmtId="0" fontId="29" fillId="0" borderId="58" xfId="0" applyFont="1" applyBorder="1" applyAlignment="1">
      <alignment horizontal="center" vertical="center" wrapText="1"/>
    </xf>
    <xf numFmtId="0" fontId="127" fillId="0" borderId="58" xfId="0" applyFont="1" applyBorder="1"/>
    <xf numFmtId="0" fontId="127" fillId="40" borderId="61" xfId="0" applyFont="1" applyFill="1" applyBorder="1"/>
    <xf numFmtId="0" fontId="8" fillId="6" borderId="58" xfId="0" applyFont="1" applyFill="1" applyBorder="1"/>
    <xf numFmtId="167" fontId="7" fillId="6" borderId="58" xfId="1" applyNumberFormat="1" applyFont="1" applyFill="1" applyBorder="1" applyAlignment="1">
      <alignment horizontal="center"/>
    </xf>
    <xf numFmtId="167" fontId="7" fillId="6" borderId="58" xfId="1" applyNumberFormat="1" applyFont="1" applyFill="1" applyBorder="1"/>
    <xf numFmtId="167" fontId="7" fillId="6" borderId="61" xfId="1" applyNumberFormat="1" applyFont="1" applyFill="1" applyBorder="1" applyAlignment="1">
      <alignment horizontal="center"/>
    </xf>
    <xf numFmtId="167" fontId="7" fillId="6" borderId="61" xfId="1" applyNumberFormat="1" applyFont="1" applyFill="1" applyBorder="1"/>
    <xf numFmtId="3" fontId="7" fillId="2" borderId="58" xfId="0" applyNumberFormat="1" applyFont="1" applyFill="1" applyBorder="1" applyAlignment="1">
      <alignment horizontal="center"/>
    </xf>
    <xf numFmtId="0" fontId="5" fillId="40" borderId="58" xfId="7990" applyFont="1" applyFill="1" applyBorder="1"/>
    <xf numFmtId="0" fontId="5" fillId="40" borderId="58" xfId="7990" applyFont="1" applyFill="1" applyBorder="1" applyAlignment="1">
      <alignment horizontal="left" wrapText="1"/>
    </xf>
    <xf numFmtId="0" fontId="5" fillId="40" borderId="58" xfId="7990" applyFont="1" applyFill="1" applyBorder="1" applyAlignment="1">
      <alignment horizontal="center"/>
    </xf>
    <xf numFmtId="167" fontId="5" fillId="40" borderId="58" xfId="7991" applyNumberFormat="1" applyFont="1" applyFill="1" applyBorder="1"/>
    <xf numFmtId="0" fontId="5" fillId="40" borderId="58" xfId="7990" applyFont="1" applyFill="1" applyBorder="1" applyAlignment="1">
      <alignment horizontal="center" vertical="center"/>
    </xf>
    <xf numFmtId="43" fontId="5" fillId="40" borderId="58" xfId="7990" applyNumberFormat="1" applyFont="1" applyFill="1" applyBorder="1" applyAlignment="1">
      <alignment horizontal="center"/>
    </xf>
    <xf numFmtId="167" fontId="7" fillId="6" borderId="13" xfId="1" applyNumberFormat="1" applyFont="1" applyFill="1" applyBorder="1" applyAlignment="1">
      <alignment horizontal="center" vertical="center"/>
    </xf>
    <xf numFmtId="1" fontId="64" fillId="3" borderId="58" xfId="0" applyNumberFormat="1" applyFont="1" applyFill="1" applyBorder="1" applyAlignment="1">
      <alignment horizontal="center" vertical="center" wrapText="1"/>
    </xf>
    <xf numFmtId="168" fontId="64" fillId="3" borderId="58" xfId="0" applyNumberFormat="1" applyFont="1" applyFill="1" applyBorder="1" applyAlignment="1">
      <alignment horizontal="center" vertical="center" wrapText="1"/>
    </xf>
    <xf numFmtId="0" fontId="10" fillId="3" borderId="58" xfId="0" applyFont="1" applyFill="1" applyBorder="1" applyAlignment="1">
      <alignment horizontal="center" vertical="center" wrapText="1"/>
    </xf>
    <xf numFmtId="0" fontId="3" fillId="3" borderId="58" xfId="0" applyFont="1" applyFill="1" applyBorder="1"/>
    <xf numFmtId="167" fontId="17" fillId="3" borderId="58" xfId="3" applyNumberFormat="1" applyFont="1" applyFill="1" applyBorder="1" applyAlignment="1">
      <alignment horizontal="center" vertical="center" wrapText="1"/>
    </xf>
    <xf numFmtId="168" fontId="17" fillId="3" borderId="58" xfId="0" applyNumberFormat="1" applyFont="1" applyFill="1" applyBorder="1" applyAlignment="1">
      <alignment horizontal="center" vertical="center" wrapText="1"/>
    </xf>
    <xf numFmtId="0" fontId="16" fillId="3" borderId="58" xfId="0" applyFont="1" applyFill="1" applyBorder="1" applyAlignment="1">
      <alignment horizontal="center" vertical="center" wrapText="1"/>
    </xf>
    <xf numFmtId="0" fontId="16" fillId="3" borderId="58" xfId="0" applyFont="1" applyFill="1" applyBorder="1" applyAlignment="1">
      <alignment horizontal="center" wrapText="1"/>
    </xf>
    <xf numFmtId="0" fontId="17" fillId="3" borderId="58" xfId="0" applyFont="1" applyFill="1" applyBorder="1" applyAlignment="1">
      <alignment horizontal="center" wrapText="1"/>
    </xf>
    <xf numFmtId="0" fontId="17" fillId="3" borderId="58" xfId="0" applyFont="1" applyFill="1" applyBorder="1" applyAlignment="1">
      <alignment horizontal="right"/>
    </xf>
    <xf numFmtId="0" fontId="97" fillId="2" borderId="58" xfId="0" applyFont="1" applyFill="1" applyBorder="1" applyAlignment="1">
      <alignment vertical="center" wrapText="1"/>
    </xf>
    <xf numFmtId="0" fontId="134" fillId="38" borderId="13" xfId="0" applyFont="1" applyFill="1" applyBorder="1" applyAlignment="1">
      <alignment horizontal="center" vertical="center" wrapText="1"/>
    </xf>
    <xf numFmtId="0" fontId="50" fillId="0" borderId="0" xfId="5941"/>
    <xf numFmtId="0" fontId="50" fillId="0" borderId="13" xfId="5941" applyBorder="1"/>
    <xf numFmtId="0" fontId="4" fillId="0" borderId="13" xfId="0" applyFont="1" applyBorder="1"/>
    <xf numFmtId="49" fontId="4" fillId="0" borderId="13" xfId="0" applyNumberFormat="1" applyFont="1" applyBorder="1"/>
    <xf numFmtId="49" fontId="0" fillId="0" borderId="0" xfId="0" applyNumberFormat="1"/>
    <xf numFmtId="0" fontId="135" fillId="2" borderId="13" xfId="0" applyFont="1" applyFill="1" applyBorder="1" applyAlignment="1">
      <alignment horizontal="center" vertical="center" wrapText="1"/>
    </xf>
    <xf numFmtId="0" fontId="99" fillId="0" borderId="13" xfId="0" applyFont="1" applyBorder="1" applyAlignment="1">
      <alignment horizontal="center" vertical="center" wrapText="1"/>
    </xf>
    <xf numFmtId="197" fontId="136" fillId="39" borderId="13" xfId="3" applyNumberFormat="1" applyFont="1" applyFill="1" applyBorder="1" applyAlignment="1">
      <alignment horizontal="center" vertical="center" wrapText="1"/>
    </xf>
    <xf numFmtId="0" fontId="128" fillId="39" borderId="13" xfId="0" applyFont="1" applyFill="1" applyBorder="1" applyAlignment="1">
      <alignment horizontal="center" vertical="center" wrapText="1"/>
    </xf>
    <xf numFmtId="0" fontId="137" fillId="39" borderId="13" xfId="0" applyFont="1" applyFill="1" applyBorder="1" applyAlignment="1">
      <alignment horizontal="center" vertical="center" wrapText="1"/>
    </xf>
    <xf numFmtId="0" fontId="4" fillId="39" borderId="17" xfId="0" applyFont="1" applyFill="1" applyBorder="1" applyAlignment="1">
      <alignment horizontal="center" vertical="center" wrapText="1"/>
    </xf>
    <xf numFmtId="0" fontId="4" fillId="39" borderId="65" xfId="0" applyFont="1" applyFill="1" applyBorder="1" applyAlignment="1">
      <alignment horizontal="center" vertical="center"/>
    </xf>
    <xf numFmtId="0" fontId="4" fillId="39" borderId="4" xfId="0" applyFont="1" applyFill="1" applyBorder="1" applyAlignment="1">
      <alignment horizontal="center"/>
    </xf>
    <xf numFmtId="0" fontId="4" fillId="39" borderId="43" xfId="0" applyFont="1" applyFill="1" applyBorder="1" applyAlignment="1">
      <alignment horizontal="center"/>
    </xf>
    <xf numFmtId="0" fontId="4" fillId="39" borderId="42" xfId="0" applyFont="1" applyFill="1" applyBorder="1" applyAlignment="1">
      <alignment horizontal="center"/>
    </xf>
    <xf numFmtId="0" fontId="136" fillId="39" borderId="13" xfId="0" applyFont="1" applyFill="1" applyBorder="1" applyAlignment="1">
      <alignment horizontal="center" vertical="center"/>
    </xf>
    <xf numFmtId="16" fontId="7" fillId="39" borderId="13" xfId="0" applyNumberFormat="1" applyFont="1" applyFill="1" applyBorder="1" applyAlignment="1">
      <alignment horizontal="center" vertical="center" wrapText="1"/>
    </xf>
    <xf numFmtId="0" fontId="7" fillId="39" borderId="45" xfId="0" applyFont="1" applyFill="1" applyBorder="1" applyAlignment="1">
      <alignment horizontal="center" vertical="center" wrapText="1"/>
    </xf>
    <xf numFmtId="0" fontId="3" fillId="39" borderId="40" xfId="0" applyFont="1" applyFill="1" applyBorder="1" applyAlignment="1">
      <alignment horizontal="center"/>
    </xf>
    <xf numFmtId="0" fontId="99" fillId="39" borderId="3" xfId="0" applyFont="1" applyFill="1" applyBorder="1" applyAlignment="1">
      <alignment horizontal="center"/>
    </xf>
    <xf numFmtId="0" fontId="99" fillId="39" borderId="41" xfId="0" applyFont="1" applyFill="1" applyBorder="1" applyAlignment="1">
      <alignment horizontal="center"/>
    </xf>
    <xf numFmtId="0" fontId="127" fillId="6" borderId="0" xfId="0" applyFont="1" applyFill="1" applyAlignment="1">
      <alignment vertical="center"/>
    </xf>
    <xf numFmtId="0" fontId="127" fillId="6" borderId="0" xfId="0" applyFont="1" applyFill="1"/>
    <xf numFmtId="0" fontId="129" fillId="6" borderId="0" xfId="0" applyFont="1" applyFill="1"/>
    <xf numFmtId="0" fontId="138" fillId="0" borderId="35" xfId="0" applyFont="1" applyBorder="1"/>
    <xf numFmtId="0" fontId="138" fillId="0" borderId="38" xfId="0" applyFont="1" applyBorder="1"/>
    <xf numFmtId="0" fontId="138" fillId="0" borderId="0" xfId="0" applyFont="1"/>
    <xf numFmtId="0" fontId="138" fillId="2" borderId="0" xfId="0" applyFont="1" applyFill="1"/>
    <xf numFmtId="0" fontId="138" fillId="2" borderId="38" xfId="0" applyFont="1" applyFill="1" applyBorder="1" applyAlignment="1">
      <alignment horizontal="center"/>
    </xf>
    <xf numFmtId="0" fontId="137" fillId="39" borderId="13" xfId="7990" applyFont="1" applyFill="1" applyBorder="1" applyAlignment="1">
      <alignment horizontal="center" vertical="center" wrapText="1"/>
    </xf>
    <xf numFmtId="0" fontId="135" fillId="39" borderId="36" xfId="0" applyFont="1" applyFill="1" applyBorder="1"/>
    <xf numFmtId="0" fontId="116" fillId="6" borderId="0" xfId="0" applyFont="1" applyFill="1" applyAlignment="1">
      <alignment horizontal="center" vertical="center" wrapText="1"/>
    </xf>
    <xf numFmtId="0" fontId="116" fillId="6" borderId="4" xfId="0" applyFont="1" applyFill="1" applyBorder="1" applyAlignment="1">
      <alignment vertical="center" wrapText="1"/>
    </xf>
    <xf numFmtId="0" fontId="118" fillId="6" borderId="0" xfId="0" applyFont="1" applyFill="1" applyAlignment="1">
      <alignment horizontal="left" vertical="center" wrapText="1"/>
    </xf>
    <xf numFmtId="0" fontId="103" fillId="39" borderId="35" xfId="0" applyFont="1" applyFill="1" applyBorder="1" applyAlignment="1">
      <alignment vertical="center"/>
    </xf>
    <xf numFmtId="0" fontId="3" fillId="6" borderId="0" xfId="0" applyFont="1" applyFill="1" applyAlignment="1">
      <alignment horizontal="right"/>
    </xf>
    <xf numFmtId="0" fontId="141" fillId="39" borderId="45" xfId="0" applyFont="1" applyFill="1" applyBorder="1" applyAlignment="1">
      <alignment horizontal="center" vertical="center" wrapText="1"/>
    </xf>
    <xf numFmtId="0" fontId="140" fillId="39" borderId="43" xfId="0" applyFont="1" applyFill="1" applyBorder="1" applyAlignment="1">
      <alignment horizontal="center"/>
    </xf>
    <xf numFmtId="0" fontId="141" fillId="39" borderId="43" xfId="0" applyFont="1" applyFill="1" applyBorder="1" applyAlignment="1">
      <alignment horizontal="center"/>
    </xf>
    <xf numFmtId="43" fontId="140" fillId="6" borderId="49" xfId="1" applyFont="1" applyFill="1" applyBorder="1"/>
    <xf numFmtId="43" fontId="142" fillId="6" borderId="51" xfId="1" applyFont="1" applyFill="1" applyBorder="1"/>
    <xf numFmtId="43" fontId="143" fillId="6" borderId="51" xfId="1" applyFont="1" applyFill="1" applyBorder="1"/>
    <xf numFmtId="43" fontId="141" fillId="6" borderId="51" xfId="1" applyFont="1" applyFill="1" applyBorder="1"/>
    <xf numFmtId="43" fontId="144" fillId="6" borderId="51" xfId="1" applyFont="1" applyFill="1" applyBorder="1"/>
    <xf numFmtId="43" fontId="140" fillId="6" borderId="51" xfId="1" applyFont="1" applyFill="1" applyBorder="1"/>
    <xf numFmtId="43" fontId="141" fillId="6" borderId="39" xfId="1" applyFont="1" applyFill="1" applyBorder="1"/>
    <xf numFmtId="43" fontId="143" fillId="6" borderId="41" xfId="1" applyFont="1" applyFill="1" applyBorder="1"/>
    <xf numFmtId="0" fontId="141" fillId="39" borderId="13" xfId="0" applyFont="1" applyFill="1" applyBorder="1" applyAlignment="1">
      <alignment horizontal="center" vertical="center" wrapText="1"/>
    </xf>
    <xf numFmtId="0" fontId="140" fillId="39" borderId="4" xfId="0" applyFont="1" applyFill="1" applyBorder="1" applyAlignment="1">
      <alignment horizontal="center"/>
    </xf>
    <xf numFmtId="0" fontId="145" fillId="6" borderId="0" xfId="2681" applyFont="1" applyFill="1"/>
    <xf numFmtId="0" fontId="145" fillId="6" borderId="0" xfId="3971" applyFont="1" applyFill="1"/>
    <xf numFmtId="0" fontId="145" fillId="6" borderId="0" xfId="3971" applyFont="1" applyFill="1" applyAlignment="1">
      <alignment horizontal="left" vertical="top" wrapText="1"/>
    </xf>
    <xf numFmtId="0" fontId="145" fillId="6" borderId="0" xfId="3971" applyFont="1" applyFill="1" applyAlignment="1">
      <alignment horizontal="center" wrapText="1"/>
    </xf>
    <xf numFmtId="0" fontId="145" fillId="6" borderId="0" xfId="3971" applyFont="1" applyFill="1" applyAlignment="1">
      <alignment horizontal="center"/>
    </xf>
    <xf numFmtId="9" fontId="145" fillId="6" borderId="0" xfId="7796" applyFont="1" applyFill="1"/>
    <xf numFmtId="43" fontId="145" fillId="6" borderId="0" xfId="2013" applyFont="1" applyFill="1" applyBorder="1" applyAlignment="1">
      <alignment horizontal="center" vertical="center"/>
    </xf>
    <xf numFmtId="0" fontId="145" fillId="6" borderId="0" xfId="3971" applyFont="1" applyFill="1" applyAlignment="1">
      <alignment horizontal="left"/>
    </xf>
    <xf numFmtId="0" fontId="145" fillId="6" borderId="0" xfId="3971" applyFont="1" applyFill="1" applyAlignment="1">
      <alignment horizontal="left" wrapText="1"/>
    </xf>
    <xf numFmtId="0" fontId="145" fillId="6" borderId="0" xfId="3971" applyFont="1" applyFill="1" applyAlignment="1">
      <alignment horizontal="justify"/>
    </xf>
    <xf numFmtId="0" fontId="146" fillId="6" borderId="0" xfId="3971" applyFont="1" applyFill="1" applyAlignment="1">
      <alignment horizontal="justify"/>
    </xf>
    <xf numFmtId="0" fontId="145" fillId="6" borderId="0" xfId="3971" applyFont="1" applyFill="1" applyAlignment="1">
      <alignment horizontal="center" vertical="center"/>
    </xf>
    <xf numFmtId="0" fontId="145" fillId="6" borderId="0" xfId="3971" applyFont="1" applyFill="1" applyAlignment="1">
      <alignment horizontal="center" vertical="center" wrapText="1"/>
    </xf>
    <xf numFmtId="169" fontId="145" fillId="6" borderId="13" xfId="2050" applyNumberFormat="1" applyFont="1" applyFill="1" applyBorder="1" applyAlignment="1">
      <alignment horizontal="center" vertical="center"/>
    </xf>
    <xf numFmtId="43" fontId="145" fillId="6" borderId="13" xfId="2050" applyFont="1" applyFill="1" applyBorder="1" applyAlignment="1">
      <alignment horizontal="center" vertical="center"/>
    </xf>
    <xf numFmtId="199" fontId="145" fillId="6" borderId="13" xfId="7796" applyNumberFormat="1" applyFont="1" applyFill="1" applyBorder="1" applyAlignment="1">
      <alignment horizontal="center" vertical="center"/>
    </xf>
    <xf numFmtId="9" fontId="145" fillId="6" borderId="13" xfId="7993" applyFont="1" applyFill="1" applyBorder="1" applyAlignment="1">
      <alignment horizontal="center" vertical="center"/>
    </xf>
    <xf numFmtId="43" fontId="145" fillId="6" borderId="13" xfId="7994" applyFont="1" applyFill="1" applyBorder="1" applyAlignment="1">
      <alignment horizontal="center" vertical="center"/>
    </xf>
    <xf numFmtId="0" fontId="145" fillId="6" borderId="13" xfId="7995" applyFont="1" applyFill="1" applyBorder="1" applyAlignment="1">
      <alignment horizontal="center" vertical="center" wrapText="1"/>
    </xf>
    <xf numFmtId="43" fontId="145" fillId="6" borderId="13" xfId="7996" applyFont="1" applyFill="1" applyBorder="1" applyAlignment="1">
      <alignment vertical="center" wrapText="1"/>
    </xf>
    <xf numFmtId="43" fontId="145" fillId="6" borderId="13" xfId="2013" applyFont="1" applyFill="1" applyBorder="1" applyAlignment="1">
      <alignment horizontal="center" vertical="center"/>
    </xf>
    <xf numFmtId="43" fontId="146" fillId="6" borderId="13" xfId="7994" applyFont="1" applyFill="1" applyBorder="1" applyAlignment="1">
      <alignment horizontal="center" vertical="center" wrapText="1"/>
    </xf>
    <xf numFmtId="0" fontId="145" fillId="6" borderId="13" xfId="7995" applyFont="1" applyFill="1" applyBorder="1" applyAlignment="1">
      <alignment horizontal="center" vertical="center"/>
    </xf>
    <xf numFmtId="14" fontId="145" fillId="6" borderId="13" xfId="5325" applyNumberFormat="1" applyFont="1" applyFill="1" applyBorder="1" applyAlignment="1">
      <alignment horizontal="center" vertical="center"/>
    </xf>
    <xf numFmtId="14" fontId="145" fillId="6" borderId="13" xfId="7995" applyNumberFormat="1" applyFont="1" applyFill="1" applyBorder="1" applyAlignment="1">
      <alignment horizontal="center" vertical="center"/>
    </xf>
    <xf numFmtId="10" fontId="145" fillId="6" borderId="13" xfId="7997" applyNumberFormat="1" applyFont="1" applyFill="1" applyBorder="1" applyAlignment="1">
      <alignment horizontal="center" vertical="center"/>
    </xf>
    <xf numFmtId="10" fontId="145" fillId="6" borderId="13" xfId="7993" applyNumberFormat="1" applyFont="1" applyFill="1" applyBorder="1" applyAlignment="1">
      <alignment horizontal="center" vertical="center" wrapText="1"/>
    </xf>
    <xf numFmtId="0" fontId="145" fillId="6" borderId="13" xfId="2681" applyFont="1" applyFill="1" applyBorder="1" applyAlignment="1">
      <alignment vertical="center"/>
    </xf>
    <xf numFmtId="0" fontId="145" fillId="6" borderId="13" xfId="7995" applyFont="1" applyFill="1" applyBorder="1" applyAlignment="1">
      <alignment horizontal="left" vertical="center" wrapText="1"/>
    </xf>
    <xf numFmtId="43" fontId="145" fillId="6" borderId="13" xfId="7996" applyFont="1" applyFill="1" applyBorder="1" applyAlignment="1">
      <alignment horizontal="center" vertical="center" wrapText="1"/>
    </xf>
    <xf numFmtId="0" fontId="147" fillId="6" borderId="0" xfId="2681" applyFont="1" applyFill="1"/>
    <xf numFmtId="0" fontId="148" fillId="6" borderId="13" xfId="3971" applyFont="1" applyFill="1" applyBorder="1" applyAlignment="1">
      <alignment horizontal="center" vertical="center" wrapText="1"/>
    </xf>
    <xf numFmtId="0" fontId="148" fillId="6" borderId="13" xfId="7995" applyFont="1" applyFill="1" applyBorder="1" applyAlignment="1">
      <alignment horizontal="center" vertical="center" wrapText="1"/>
    </xf>
    <xf numFmtId="0" fontId="148" fillId="6" borderId="13" xfId="2681" applyFont="1" applyFill="1" applyBorder="1" applyAlignment="1">
      <alignment horizontal="center" vertical="center" wrapText="1"/>
    </xf>
    <xf numFmtId="9" fontId="148" fillId="6" borderId="13" xfId="7796" applyFont="1" applyFill="1" applyBorder="1" applyAlignment="1">
      <alignment horizontal="center" vertical="center" wrapText="1"/>
    </xf>
    <xf numFmtId="43" fontId="145" fillId="6" borderId="0" xfId="3971" applyNumberFormat="1" applyFont="1" applyFill="1" applyAlignment="1">
      <alignment horizontal="center" wrapText="1"/>
    </xf>
    <xf numFmtId="9" fontId="145" fillId="6" borderId="0" xfId="7796" applyFont="1" applyFill="1" applyAlignment="1">
      <alignment horizontal="justify"/>
    </xf>
    <xf numFmtId="43" fontId="145" fillId="6" borderId="0" xfId="3971" applyNumberFormat="1" applyFont="1" applyFill="1" applyAlignment="1">
      <alignment horizontal="justify"/>
    </xf>
    <xf numFmtId="43" fontId="146" fillId="6" borderId="0" xfId="3971" applyNumberFormat="1" applyFont="1" applyFill="1" applyAlignment="1">
      <alignment horizontal="justify"/>
    </xf>
    <xf numFmtId="0" fontId="145" fillId="6" borderId="0" xfId="3971" applyFont="1" applyFill="1" applyAlignment="1">
      <alignment wrapText="1"/>
    </xf>
    <xf numFmtId="43" fontId="145" fillId="6" borderId="0" xfId="2050" applyFont="1" applyFill="1" applyBorder="1" applyAlignment="1">
      <alignment horizontal="center" vertical="center" wrapText="1"/>
    </xf>
    <xf numFmtId="0" fontId="149" fillId="6" borderId="0" xfId="3971" applyFont="1" applyFill="1" applyAlignment="1">
      <alignment horizontal="center" vertical="center"/>
    </xf>
    <xf numFmtId="0" fontId="145" fillId="6" borderId="0" xfId="3971" applyFont="1" applyFill="1" applyAlignment="1">
      <alignment horizontal="left" vertical="top"/>
    </xf>
    <xf numFmtId="0" fontId="116" fillId="6" borderId="0" xfId="0" applyFont="1" applyFill="1"/>
    <xf numFmtId="0" fontId="146" fillId="6" borderId="18" xfId="3971" applyFont="1" applyFill="1" applyBorder="1" applyAlignment="1">
      <alignment horizontal="center" vertical="center" wrapText="1"/>
    </xf>
    <xf numFmtId="0" fontId="145" fillId="6" borderId="13" xfId="2050" applyNumberFormat="1" applyFont="1" applyFill="1" applyBorder="1" applyAlignment="1">
      <alignment horizontal="center" vertical="center" wrapText="1"/>
    </xf>
    <xf numFmtId="0" fontId="8" fillId="6" borderId="46" xfId="0" applyFont="1" applyFill="1" applyBorder="1" applyAlignment="1">
      <alignment horizontal="center"/>
    </xf>
    <xf numFmtId="0" fontId="8" fillId="6" borderId="14" xfId="0" applyFont="1" applyFill="1" applyBorder="1" applyAlignment="1">
      <alignment horizontal="center"/>
    </xf>
    <xf numFmtId="0" fontId="8" fillId="39" borderId="44" xfId="0" applyFont="1" applyFill="1" applyBorder="1" applyAlignment="1">
      <alignment horizontal="center" vertical="center"/>
    </xf>
    <xf numFmtId="0" fontId="8" fillId="39" borderId="13" xfId="0" applyFont="1" applyFill="1" applyBorder="1" applyAlignment="1">
      <alignment horizontal="center" vertical="center"/>
    </xf>
    <xf numFmtId="0" fontId="7" fillId="0" borderId="0" xfId="0" applyFont="1" applyAlignment="1">
      <alignment horizontal="center"/>
    </xf>
    <xf numFmtId="0" fontId="120" fillId="0" borderId="0" xfId="0" applyFont="1" applyAlignment="1">
      <alignment horizontal="right"/>
    </xf>
    <xf numFmtId="0" fontId="103" fillId="39" borderId="13" xfId="0" applyFont="1" applyFill="1" applyBorder="1" applyAlignment="1">
      <alignment horizontal="center"/>
    </xf>
    <xf numFmtId="0" fontId="103" fillId="39" borderId="45" xfId="0" applyFont="1" applyFill="1" applyBorder="1" applyAlignment="1">
      <alignment horizontal="center"/>
    </xf>
    <xf numFmtId="0" fontId="3" fillId="39" borderId="3" xfId="0" applyFont="1" applyFill="1" applyBorder="1" applyAlignment="1">
      <alignment horizontal="center"/>
    </xf>
    <xf numFmtId="0" fontId="125" fillId="0" borderId="8" xfId="0" applyFont="1" applyBorder="1" applyAlignment="1">
      <alignment horizontal="center" vertical="center" wrapText="1"/>
    </xf>
    <xf numFmtId="0" fontId="125" fillId="0" borderId="7" xfId="0" applyFont="1" applyBorder="1" applyAlignment="1">
      <alignment horizontal="center" vertical="center" wrapText="1"/>
    </xf>
    <xf numFmtId="0" fontId="125" fillId="0" borderId="6" xfId="0" applyFont="1" applyBorder="1" applyAlignment="1">
      <alignment horizontal="center" vertical="center" wrapText="1"/>
    </xf>
    <xf numFmtId="0" fontId="125" fillId="0" borderId="9" xfId="0" applyFont="1" applyBorder="1" applyAlignment="1">
      <alignment horizontal="center" vertical="center" wrapText="1"/>
    </xf>
    <xf numFmtId="0" fontId="125" fillId="0" borderId="0" xfId="0" applyFont="1" applyAlignment="1">
      <alignment horizontal="center" vertical="center" wrapText="1"/>
    </xf>
    <xf numFmtId="0" fontId="125" fillId="0" borderId="5" xfId="0" applyFont="1" applyBorder="1" applyAlignment="1">
      <alignment horizontal="center" vertical="center" wrapText="1"/>
    </xf>
    <xf numFmtId="0" fontId="125" fillId="0" borderId="10" xfId="0" applyFont="1" applyBorder="1" applyAlignment="1">
      <alignment horizontal="center" vertical="center" wrapText="1"/>
    </xf>
    <xf numFmtId="0" fontId="125" fillId="0" borderId="4" xfId="0" applyFont="1" applyBorder="1" applyAlignment="1">
      <alignment horizontal="center" vertical="center" wrapText="1"/>
    </xf>
    <xf numFmtId="0" fontId="125" fillId="0" borderId="11" xfId="0" applyFont="1" applyBorder="1" applyAlignment="1">
      <alignment horizontal="center" vertical="center" wrapText="1"/>
    </xf>
    <xf numFmtId="0" fontId="3" fillId="0" borderId="8"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120" fillId="0" borderId="0" xfId="0" applyFont="1" applyAlignment="1">
      <alignment horizontal="left" vertical="top" wrapText="1"/>
    </xf>
    <xf numFmtId="0" fontId="124" fillId="0" borderId="38" xfId="0" applyFont="1" applyBorder="1" applyAlignment="1">
      <alignment horizontal="left" vertical="center"/>
    </xf>
    <xf numFmtId="0" fontId="124" fillId="0" borderId="0" xfId="0" applyFont="1" applyAlignment="1">
      <alignment horizontal="left" vertical="center"/>
    </xf>
    <xf numFmtId="0" fontId="110" fillId="0" borderId="13" xfId="0" quotePrefix="1" applyFont="1" applyBorder="1" applyAlignment="1">
      <alignment horizontal="center" vertical="center" wrapText="1"/>
    </xf>
    <xf numFmtId="0" fontId="110" fillId="0" borderId="13" xfId="0" applyFont="1" applyBorder="1" applyAlignment="1">
      <alignment horizontal="center" vertical="center" wrapText="1"/>
    </xf>
    <xf numFmtId="0" fontId="112" fillId="0" borderId="13" xfId="0" applyFont="1" applyBorder="1" applyAlignment="1">
      <alignment horizontal="left" vertical="center" wrapText="1"/>
    </xf>
    <xf numFmtId="0" fontId="116" fillId="6" borderId="0" xfId="0" applyFont="1" applyFill="1" applyAlignment="1">
      <alignment horizontal="left" vertical="center"/>
    </xf>
    <xf numFmtId="0" fontId="115" fillId="39" borderId="13" xfId="0" applyFont="1" applyFill="1" applyBorder="1" applyAlignment="1">
      <alignment horizontal="center" vertical="center" wrapText="1"/>
    </xf>
    <xf numFmtId="0" fontId="7" fillId="39" borderId="13" xfId="0" applyFont="1" applyFill="1" applyBorder="1" applyAlignment="1">
      <alignment horizontal="center" vertical="center" wrapText="1"/>
    </xf>
    <xf numFmtId="0" fontId="115" fillId="39" borderId="13" xfId="0" applyFont="1" applyFill="1" applyBorder="1" applyAlignment="1">
      <alignment horizontal="center" vertical="center"/>
    </xf>
    <xf numFmtId="0" fontId="7" fillId="39" borderId="13" xfId="0" applyFont="1" applyFill="1" applyBorder="1" applyAlignment="1">
      <alignment horizontal="center" vertical="center"/>
    </xf>
    <xf numFmtId="0" fontId="8" fillId="39" borderId="2" xfId="0" applyFont="1" applyFill="1" applyBorder="1" applyAlignment="1">
      <alignment horizontal="center" vertical="center"/>
    </xf>
    <xf numFmtId="0" fontId="7" fillId="39" borderId="7" xfId="2" applyFont="1" applyFill="1" applyBorder="1" applyAlignment="1">
      <alignment horizontal="center" vertical="center" wrapText="1"/>
    </xf>
    <xf numFmtId="0" fontId="7" fillId="39" borderId="3" xfId="2" applyFont="1" applyFill="1" applyBorder="1" applyAlignment="1">
      <alignment horizontal="center" vertical="center" wrapText="1"/>
    </xf>
    <xf numFmtId="0" fontId="7" fillId="39" borderId="7" xfId="0" applyFont="1" applyFill="1" applyBorder="1" applyAlignment="1">
      <alignment horizontal="center" vertical="center" wrapText="1"/>
    </xf>
    <xf numFmtId="0" fontId="7" fillId="39" borderId="3" xfId="0" applyFont="1" applyFill="1" applyBorder="1" applyAlignment="1">
      <alignment horizontal="center" vertical="center" wrapText="1"/>
    </xf>
    <xf numFmtId="0" fontId="4" fillId="0" borderId="2" xfId="0" applyFont="1" applyBorder="1" applyAlignment="1">
      <alignment horizontal="left" wrapText="1"/>
    </xf>
    <xf numFmtId="0" fontId="7" fillId="6" borderId="7"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2" xfId="0" applyFont="1" applyFill="1" applyBorder="1" applyAlignment="1">
      <alignment horizontal="center"/>
    </xf>
    <xf numFmtId="0" fontId="4" fillId="0" borderId="15" xfId="0" applyFont="1" applyBorder="1" applyAlignment="1">
      <alignment horizontal="left" wrapText="1"/>
    </xf>
    <xf numFmtId="0" fontId="116" fillId="6" borderId="0" xfId="0" applyFont="1" applyFill="1" applyAlignment="1">
      <alignment horizontal="left" vertical="center" wrapText="1"/>
    </xf>
    <xf numFmtId="0" fontId="8" fillId="39" borderId="2" xfId="0" applyFont="1" applyFill="1" applyBorder="1" applyAlignment="1">
      <alignment horizontal="center"/>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6" borderId="2"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97" fillId="6" borderId="13" xfId="0" applyFont="1" applyFill="1" applyBorder="1" applyAlignment="1">
      <alignment horizontal="left" vertical="center" wrapText="1"/>
    </xf>
    <xf numFmtId="0" fontId="38" fillId="6" borderId="16"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17" xfId="0" applyFont="1" applyFill="1" applyBorder="1" applyAlignment="1">
      <alignment horizontal="center" vertical="center" wrapText="1"/>
    </xf>
    <xf numFmtId="0" fontId="97" fillId="2" borderId="16" xfId="0" applyFont="1" applyFill="1" applyBorder="1" applyAlignment="1">
      <alignment horizontal="center" vertical="center" wrapText="1"/>
    </xf>
    <xf numFmtId="0" fontId="97" fillId="2" borderId="2" xfId="0" applyFont="1" applyFill="1" applyBorder="1" applyAlignment="1">
      <alignment horizontal="center" vertical="center" wrapText="1"/>
    </xf>
    <xf numFmtId="0" fontId="97" fillId="2" borderId="17" xfId="0" applyFont="1" applyFill="1" applyBorder="1" applyAlignment="1">
      <alignment horizontal="center" vertical="center" wrapText="1"/>
    </xf>
    <xf numFmtId="0" fontId="36" fillId="6" borderId="8" xfId="2" applyFont="1" applyFill="1" applyBorder="1" applyAlignment="1">
      <alignment horizontal="center" vertical="center"/>
    </xf>
    <xf numFmtId="0" fontId="36" fillId="6" borderId="7" xfId="2" applyFont="1" applyFill="1" applyBorder="1" applyAlignment="1">
      <alignment horizontal="center" vertical="center"/>
    </xf>
    <xf numFmtId="0" fontId="120" fillId="6" borderId="16" xfId="0" applyFont="1" applyFill="1" applyBorder="1" applyAlignment="1">
      <alignment horizontal="left" vertical="center" wrapText="1"/>
    </xf>
    <xf numFmtId="0" fontId="120" fillId="6" borderId="2" xfId="0" applyFont="1" applyFill="1" applyBorder="1" applyAlignment="1">
      <alignment horizontal="left" vertical="center" wrapText="1"/>
    </xf>
    <xf numFmtId="0" fontId="120" fillId="6" borderId="17" xfId="0" applyFont="1" applyFill="1" applyBorder="1" applyAlignment="1">
      <alignment horizontal="left" vertical="center" wrapText="1"/>
    </xf>
    <xf numFmtId="0" fontId="120" fillId="6" borderId="16" xfId="0" applyFont="1" applyFill="1" applyBorder="1" applyAlignment="1">
      <alignment horizontal="left" vertical="center"/>
    </xf>
    <xf numFmtId="0" fontId="120" fillId="6" borderId="2" xfId="0" applyFont="1" applyFill="1" applyBorder="1" applyAlignment="1">
      <alignment horizontal="left" vertical="center"/>
    </xf>
    <xf numFmtId="0" fontId="120" fillId="6" borderId="17" xfId="0" applyFont="1" applyFill="1" applyBorder="1" applyAlignment="1">
      <alignment horizontal="left" vertical="center"/>
    </xf>
    <xf numFmtId="0" fontId="35" fillId="6" borderId="16" xfId="2" applyFont="1" applyFill="1" applyBorder="1" applyAlignment="1">
      <alignment horizontal="center" vertical="center"/>
    </xf>
    <xf numFmtId="0" fontId="35" fillId="6" borderId="17" xfId="2" applyFont="1" applyFill="1" applyBorder="1" applyAlignment="1">
      <alignment horizontal="center" vertical="center"/>
    </xf>
    <xf numFmtId="0" fontId="35" fillId="39" borderId="8" xfId="0" applyFont="1" applyFill="1" applyBorder="1" applyAlignment="1">
      <alignment horizontal="center" vertical="center"/>
    </xf>
    <xf numFmtId="0" fontId="35" fillId="39" borderId="7" xfId="0" applyFont="1" applyFill="1" applyBorder="1" applyAlignment="1">
      <alignment horizontal="center" vertical="center"/>
    </xf>
    <xf numFmtId="0" fontId="35" fillId="39" borderId="6" xfId="0" applyFont="1" applyFill="1" applyBorder="1" applyAlignment="1">
      <alignment horizontal="center" vertical="center"/>
    </xf>
    <xf numFmtId="0" fontId="35" fillId="39" borderId="10" xfId="0" applyFont="1" applyFill="1" applyBorder="1" applyAlignment="1">
      <alignment horizontal="center" vertical="center"/>
    </xf>
    <xf numFmtId="0" fontId="35" fillId="39" borderId="4" xfId="0" applyFont="1" applyFill="1" applyBorder="1" applyAlignment="1">
      <alignment horizontal="center" vertical="center"/>
    </xf>
    <xf numFmtId="0" fontId="35" fillId="39" borderId="11" xfId="0" applyFont="1" applyFill="1" applyBorder="1" applyAlignment="1">
      <alignment horizontal="center" vertical="center"/>
    </xf>
    <xf numFmtId="0" fontId="97" fillId="2" borderId="59" xfId="0" applyFont="1" applyFill="1" applyBorder="1" applyAlignment="1">
      <alignment horizontal="center" vertical="center" wrapText="1"/>
    </xf>
    <xf numFmtId="0" fontId="97" fillId="2" borderId="14" xfId="0" applyFont="1" applyFill="1" applyBorder="1" applyAlignment="1">
      <alignment horizontal="center" vertical="center" wrapText="1"/>
    </xf>
    <xf numFmtId="0" fontId="97" fillId="2" borderId="60" xfId="0" applyFont="1" applyFill="1" applyBorder="1" applyAlignment="1">
      <alignment horizontal="center" vertical="center" wrapText="1"/>
    </xf>
    <xf numFmtId="0" fontId="116" fillId="6" borderId="0" xfId="0" applyFont="1" applyFill="1" applyAlignment="1">
      <alignment horizontal="center" vertical="center" wrapText="1"/>
    </xf>
    <xf numFmtId="0" fontId="16" fillId="39" borderId="13" xfId="0" applyFont="1" applyFill="1" applyBorder="1" applyAlignment="1">
      <alignment horizontal="center" vertical="center" wrapText="1"/>
    </xf>
    <xf numFmtId="0" fontId="16" fillId="39" borderId="18" xfId="0" applyFont="1" applyFill="1" applyBorder="1" applyAlignment="1">
      <alignment horizontal="center" vertical="center" wrapText="1"/>
    </xf>
    <xf numFmtId="0" fontId="16" fillId="39" borderId="20" xfId="0" applyFont="1" applyFill="1" applyBorder="1" applyAlignment="1">
      <alignment horizontal="center" vertical="center" wrapText="1"/>
    </xf>
    <xf numFmtId="0" fontId="16" fillId="39" borderId="19" xfId="0" applyFont="1" applyFill="1" applyBorder="1" applyAlignment="1">
      <alignment horizontal="center" vertical="center" wrapText="1"/>
    </xf>
    <xf numFmtId="0" fontId="139" fillId="6" borderId="0" xfId="0" applyFont="1" applyFill="1" applyAlignment="1">
      <alignment horizontal="left"/>
    </xf>
    <xf numFmtId="0" fontId="15" fillId="3" borderId="59" xfId="0" applyFont="1" applyFill="1" applyBorder="1" applyAlignment="1">
      <alignment horizontal="center" vertical="top" wrapText="1"/>
    </xf>
    <xf numFmtId="0" fontId="15" fillId="3" borderId="60" xfId="0" applyFont="1" applyFill="1" applyBorder="1" applyAlignment="1">
      <alignment horizontal="center" vertical="top" wrapText="1"/>
    </xf>
    <xf numFmtId="0" fontId="16" fillId="2" borderId="10"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11" xfId="0" applyFont="1" applyFill="1" applyBorder="1" applyAlignment="1">
      <alignment horizontal="left" vertical="top" wrapText="1"/>
    </xf>
    <xf numFmtId="0" fontId="14" fillId="39" borderId="13" xfId="0" applyFont="1" applyFill="1" applyBorder="1" applyAlignment="1">
      <alignment horizontal="center" vertical="center" wrapText="1"/>
    </xf>
    <xf numFmtId="0" fontId="14" fillId="39" borderId="13" xfId="0" applyFont="1" applyFill="1" applyBorder="1" applyAlignment="1">
      <alignment horizontal="center" vertical="center"/>
    </xf>
    <xf numFmtId="0" fontId="28" fillId="6" borderId="16" xfId="0" applyFont="1" applyFill="1" applyBorder="1" applyAlignment="1">
      <alignment horizontal="center" vertical="top" wrapText="1"/>
    </xf>
    <xf numFmtId="0" fontId="28" fillId="6" borderId="2" xfId="0" applyFont="1" applyFill="1" applyBorder="1" applyAlignment="1">
      <alignment horizontal="center" vertical="top" wrapText="1"/>
    </xf>
    <xf numFmtId="0" fontId="28" fillId="6" borderId="17" xfId="0" applyFont="1" applyFill="1" applyBorder="1" applyAlignment="1">
      <alignment horizontal="center" vertical="top" wrapText="1"/>
    </xf>
    <xf numFmtId="0" fontId="16" fillId="2" borderId="16"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17" xfId="0" applyFont="1" applyFill="1" applyBorder="1" applyAlignment="1">
      <alignment horizontal="left" vertical="top" wrapText="1"/>
    </xf>
    <xf numFmtId="0" fontId="28" fillId="39" borderId="13" xfId="0" applyFont="1" applyFill="1" applyBorder="1" applyAlignment="1">
      <alignment horizontal="center" vertical="center" wrapText="1"/>
    </xf>
    <xf numFmtId="0" fontId="16" fillId="39" borderId="7" xfId="0" applyFont="1" applyFill="1" applyBorder="1" applyAlignment="1">
      <alignment horizontal="center" vertical="center" wrapText="1"/>
    </xf>
    <xf numFmtId="0" fontId="16" fillId="39" borderId="4" xfId="0" applyFont="1" applyFill="1" applyBorder="1" applyAlignment="1">
      <alignment horizontal="center" vertical="center" wrapText="1"/>
    </xf>
    <xf numFmtId="0" fontId="28" fillId="3" borderId="13" xfId="0" applyFont="1" applyFill="1" applyBorder="1" applyAlignment="1">
      <alignment horizontal="left" vertical="top" wrapText="1"/>
    </xf>
    <xf numFmtId="0" fontId="31" fillId="0" borderId="59" xfId="0" applyFont="1" applyBorder="1" applyAlignment="1">
      <alignment horizontal="center" vertical="top" wrapText="1"/>
    </xf>
    <xf numFmtId="0" fontId="31" fillId="0" borderId="14" xfId="0" applyFont="1" applyBorder="1" applyAlignment="1">
      <alignment horizontal="center" vertical="top" wrapText="1"/>
    </xf>
    <xf numFmtId="0" fontId="31" fillId="0" borderId="60" xfId="0" applyFont="1" applyBorder="1" applyAlignment="1">
      <alignment horizontal="center" vertical="top" wrapText="1"/>
    </xf>
    <xf numFmtId="0" fontId="26" fillId="3" borderId="10"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11" xfId="0" applyFont="1" applyFill="1" applyBorder="1" applyAlignment="1">
      <alignment horizontal="left" vertical="top" wrapText="1"/>
    </xf>
    <xf numFmtId="0" fontId="24" fillId="6" borderId="18"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19" xfId="0" applyFont="1" applyFill="1" applyBorder="1" applyAlignment="1">
      <alignment horizontal="center" vertical="center" wrapText="1"/>
    </xf>
    <xf numFmtId="168" fontId="24" fillId="6" borderId="18" xfId="0" applyNumberFormat="1" applyFont="1" applyFill="1" applyBorder="1" applyAlignment="1">
      <alignment horizontal="center" vertical="center" wrapText="1"/>
    </xf>
    <xf numFmtId="168" fontId="24" fillId="6" borderId="20" xfId="0" applyNumberFormat="1" applyFont="1" applyFill="1" applyBorder="1" applyAlignment="1">
      <alignment horizontal="center" vertical="center" wrapText="1"/>
    </xf>
    <xf numFmtId="168" fontId="24" fillId="6" borderId="19" xfId="0" applyNumberFormat="1"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98" fillId="0" borderId="59" xfId="0" applyFont="1" applyBorder="1" applyAlignment="1">
      <alignment horizontal="center" vertical="center" wrapText="1"/>
    </xf>
    <xf numFmtId="0" fontId="98" fillId="0" borderId="14" xfId="0" applyFont="1" applyBorder="1" applyAlignment="1">
      <alignment horizontal="center" vertical="center" wrapText="1"/>
    </xf>
    <xf numFmtId="0" fontId="98" fillId="0" borderId="60" xfId="0" applyFont="1" applyBorder="1" applyAlignment="1">
      <alignment horizontal="center" vertical="center" wrapText="1"/>
    </xf>
    <xf numFmtId="0" fontId="98" fillId="40" borderId="62" xfId="0" applyFont="1" applyFill="1" applyBorder="1" applyAlignment="1">
      <alignment horizontal="center"/>
    </xf>
    <xf numFmtId="0" fontId="98" fillId="40" borderId="63" xfId="0" applyFont="1" applyFill="1" applyBorder="1" applyAlignment="1">
      <alignment horizontal="center"/>
    </xf>
    <xf numFmtId="0" fontId="98" fillId="40" borderId="64" xfId="0" applyFont="1" applyFill="1" applyBorder="1" applyAlignment="1">
      <alignment horizontal="center"/>
    </xf>
    <xf numFmtId="0" fontId="29" fillId="0" borderId="13" xfId="0" applyFont="1" applyBorder="1" applyAlignment="1">
      <alignment horizontal="center" vertical="center"/>
    </xf>
    <xf numFmtId="0" fontId="29" fillId="0" borderId="13" xfId="0" applyFont="1" applyBorder="1" applyAlignment="1">
      <alignment horizontal="center" vertical="center" wrapText="1"/>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118" fillId="6" borderId="0" xfId="0" applyFont="1" applyFill="1" applyAlignment="1">
      <alignment horizontal="left" vertical="center" wrapText="1"/>
    </xf>
    <xf numFmtId="0" fontId="26" fillId="39" borderId="18"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39" borderId="19" xfId="0" applyFont="1" applyFill="1" applyBorder="1" applyAlignment="1">
      <alignment horizontal="center" vertical="center" wrapText="1"/>
    </xf>
    <xf numFmtId="0" fontId="24"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5" fillId="39" borderId="13" xfId="0" applyFont="1" applyFill="1" applyBorder="1" applyAlignment="1">
      <alignment horizontal="center" vertical="center" wrapText="1"/>
    </xf>
    <xf numFmtId="0" fontId="26" fillId="39" borderId="7" xfId="0" applyFont="1" applyFill="1" applyBorder="1" applyAlignment="1">
      <alignment horizontal="center" vertical="center" wrapText="1"/>
    </xf>
    <xf numFmtId="0" fontId="26" fillId="39" borderId="4" xfId="0" applyFont="1" applyFill="1" applyBorder="1" applyAlignment="1">
      <alignment horizontal="center" vertical="center" wrapText="1"/>
    </xf>
    <xf numFmtId="0" fontId="27" fillId="39" borderId="13" xfId="0" applyFont="1" applyFill="1" applyBorder="1" applyAlignment="1">
      <alignment horizontal="center" vertical="center" wrapText="1"/>
    </xf>
    <xf numFmtId="0" fontId="27" fillId="39" borderId="13" xfId="0" applyFont="1" applyFill="1" applyBorder="1" applyAlignment="1">
      <alignment horizontal="center" vertical="center"/>
    </xf>
    <xf numFmtId="0" fontId="25" fillId="2" borderId="16" xfId="0" applyFont="1" applyFill="1" applyBorder="1" applyAlignment="1">
      <alignment horizontal="center" vertical="top" wrapText="1"/>
    </xf>
    <xf numFmtId="0" fontId="25" fillId="2" borderId="2" xfId="0" applyFont="1" applyFill="1" applyBorder="1" applyAlignment="1">
      <alignment horizontal="center" vertical="top" wrapText="1"/>
    </xf>
    <xf numFmtId="0" fontId="25" fillId="2" borderId="17" xfId="0" applyFont="1" applyFill="1" applyBorder="1" applyAlignment="1">
      <alignment horizontal="center" vertical="top" wrapText="1"/>
    </xf>
    <xf numFmtId="0" fontId="26" fillId="3" borderId="16" xfId="0" applyFont="1" applyFill="1" applyBorder="1" applyAlignment="1">
      <alignment horizontal="left" vertical="top" wrapText="1"/>
    </xf>
    <xf numFmtId="0" fontId="26" fillId="3" borderId="2" xfId="0" applyFont="1" applyFill="1" applyBorder="1" applyAlignment="1">
      <alignment horizontal="left" vertical="top" wrapText="1"/>
    </xf>
    <xf numFmtId="0" fontId="26" fillId="3" borderId="17" xfId="0" applyFont="1" applyFill="1" applyBorder="1" applyAlignment="1">
      <alignment horizontal="left" vertical="top" wrapText="1"/>
    </xf>
    <xf numFmtId="0" fontId="28" fillId="6" borderId="13" xfId="0" applyFont="1" applyFill="1" applyBorder="1" applyAlignment="1">
      <alignment horizontal="left" vertical="top" wrapText="1"/>
    </xf>
    <xf numFmtId="0" fontId="17" fillId="39" borderId="20" xfId="0" applyFont="1" applyFill="1" applyBorder="1" applyAlignment="1">
      <alignment horizontal="center" vertical="center" wrapText="1"/>
    </xf>
    <xf numFmtId="0" fontId="17" fillId="39" borderId="19" xfId="0" applyFont="1" applyFill="1" applyBorder="1" applyAlignment="1">
      <alignment horizontal="center" vertical="center" wrapText="1"/>
    </xf>
    <xf numFmtId="0" fontId="8" fillId="6" borderId="59" xfId="0" applyFont="1" applyFill="1" applyBorder="1" applyAlignment="1">
      <alignment horizontal="center"/>
    </xf>
    <xf numFmtId="0" fontId="8" fillId="6" borderId="60" xfId="0" applyFont="1" applyFill="1" applyBorder="1" applyAlignment="1">
      <alignment horizontal="center"/>
    </xf>
    <xf numFmtId="0" fontId="5" fillId="39" borderId="18" xfId="0" applyFont="1" applyFill="1" applyBorder="1" applyAlignment="1">
      <alignment horizontal="center" vertical="center" wrapText="1"/>
    </xf>
    <xf numFmtId="0" fontId="5" fillId="39" borderId="20" xfId="0" applyFont="1" applyFill="1" applyBorder="1" applyAlignment="1">
      <alignment horizontal="center" vertical="center" wrapText="1"/>
    </xf>
    <xf numFmtId="0" fontId="5" fillId="39" borderId="19" xfId="0" applyFont="1" applyFill="1" applyBorder="1" applyAlignment="1">
      <alignment horizontal="center" vertical="center" wrapText="1"/>
    </xf>
    <xf numFmtId="0" fontId="8" fillId="6" borderId="58" xfId="0" applyFont="1" applyFill="1" applyBorder="1" applyAlignment="1">
      <alignment horizontal="center"/>
    </xf>
    <xf numFmtId="0" fontId="5" fillId="39" borderId="13" xfId="0" applyFont="1" applyFill="1" applyBorder="1" applyAlignment="1">
      <alignment horizontal="center" vertical="center" wrapText="1"/>
    </xf>
    <xf numFmtId="167" fontId="7" fillId="6" borderId="58" xfId="1" applyNumberFormat="1" applyFont="1" applyFill="1" applyBorder="1" applyAlignment="1">
      <alignment horizontal="center"/>
    </xf>
    <xf numFmtId="167" fontId="7" fillId="6" borderId="61" xfId="1" applyNumberFormat="1" applyFont="1" applyFill="1" applyBorder="1" applyAlignment="1">
      <alignment horizontal="center"/>
    </xf>
    <xf numFmtId="0" fontId="3" fillId="6" borderId="0" xfId="0" applyFont="1" applyFill="1" applyAlignment="1">
      <alignment horizontal="left" vertical="center" wrapText="1"/>
    </xf>
    <xf numFmtId="167" fontId="7" fillId="39" borderId="13" xfId="1" applyNumberFormat="1" applyFont="1" applyFill="1" applyBorder="1" applyAlignment="1">
      <alignment horizontal="center" vertical="center"/>
    </xf>
    <xf numFmtId="167" fontId="7" fillId="39" borderId="18" xfId="1" applyNumberFormat="1" applyFont="1" applyFill="1" applyBorder="1" applyAlignment="1">
      <alignment horizontal="center" vertical="center"/>
    </xf>
    <xf numFmtId="167" fontId="7" fillId="39" borderId="20" xfId="1" applyNumberFormat="1" applyFont="1" applyFill="1" applyBorder="1" applyAlignment="1">
      <alignment horizontal="center" vertical="center"/>
    </xf>
    <xf numFmtId="167" fontId="7" fillId="39" borderId="19" xfId="1" applyNumberFormat="1" applyFont="1" applyFill="1" applyBorder="1" applyAlignment="1">
      <alignment horizontal="center"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18" xfId="0" applyFont="1" applyBorder="1" applyAlignment="1">
      <alignment horizontal="center" vertical="center"/>
    </xf>
    <xf numFmtId="0" fontId="7" fillId="39" borderId="13" xfId="0" applyFont="1" applyFill="1" applyBorder="1" applyAlignment="1">
      <alignment horizontal="center"/>
    </xf>
    <xf numFmtId="0" fontId="4" fillId="0" borderId="13" xfId="7990" applyFont="1" applyBorder="1" applyAlignment="1">
      <alignment horizontal="left" vertical="top" wrapText="1"/>
    </xf>
    <xf numFmtId="0" fontId="4" fillId="0" borderId="13" xfId="0" applyFont="1" applyBorder="1" applyAlignment="1">
      <alignment horizontal="left" vertical="center" wrapText="1"/>
    </xf>
    <xf numFmtId="0" fontId="116" fillId="6" borderId="0" xfId="7990" applyFont="1" applyFill="1" applyAlignment="1">
      <alignment horizontal="left" vertical="center" wrapText="1"/>
    </xf>
    <xf numFmtId="0" fontId="5" fillId="39" borderId="18" xfId="7990" applyFont="1" applyFill="1" applyBorder="1" applyAlignment="1">
      <alignment horizontal="center" vertical="center" wrapText="1"/>
    </xf>
    <xf numFmtId="0" fontId="5" fillId="39" borderId="19" xfId="7990" applyFont="1" applyFill="1" applyBorder="1" applyAlignment="1">
      <alignment horizontal="center" vertical="center" wrapText="1"/>
    </xf>
    <xf numFmtId="0" fontId="5" fillId="39" borderId="18" xfId="7990" applyFont="1" applyFill="1" applyBorder="1" applyAlignment="1">
      <alignment horizontal="center" vertical="center"/>
    </xf>
    <xf numFmtId="0" fontId="5" fillId="39" borderId="20" xfId="7990" applyFont="1" applyFill="1" applyBorder="1" applyAlignment="1">
      <alignment horizontal="center" vertical="center"/>
    </xf>
    <xf numFmtId="0" fontId="5" fillId="39" borderId="19" xfId="7990" applyFont="1" applyFill="1" applyBorder="1" applyAlignment="1">
      <alignment horizontal="center" vertical="center"/>
    </xf>
    <xf numFmtId="0" fontId="5" fillId="40" borderId="59" xfId="7990" applyFont="1" applyFill="1" applyBorder="1" applyAlignment="1">
      <alignment horizontal="center"/>
    </xf>
    <xf numFmtId="0" fontId="5" fillId="40" borderId="60" xfId="7990" applyFont="1" applyFill="1" applyBorder="1" applyAlignment="1">
      <alignment horizontal="center"/>
    </xf>
    <xf numFmtId="0" fontId="4" fillId="0" borderId="13" xfId="7990" applyFont="1" applyBorder="1" applyAlignment="1">
      <alignment horizontal="left" vertical="top"/>
    </xf>
    <xf numFmtId="167" fontId="5" fillId="39" borderId="18" xfId="7991" applyNumberFormat="1" applyFont="1" applyFill="1" applyBorder="1" applyAlignment="1">
      <alignment horizontal="center" vertical="center" wrapText="1"/>
    </xf>
    <xf numFmtId="167" fontId="5" fillId="39" borderId="19" xfId="7991" applyNumberFormat="1" applyFont="1" applyFill="1" applyBorder="1" applyAlignment="1">
      <alignment horizontal="center" vertical="center" wrapText="1"/>
    </xf>
    <xf numFmtId="0" fontId="5" fillId="39" borderId="16" xfId="7990" applyFont="1" applyFill="1" applyBorder="1" applyAlignment="1">
      <alignment horizontal="center"/>
    </xf>
    <xf numFmtId="0" fontId="5" fillId="39" borderId="17" xfId="7990" applyFont="1" applyFill="1" applyBorder="1" applyAlignment="1">
      <alignment horizontal="center"/>
    </xf>
    <xf numFmtId="0" fontId="4" fillId="0" borderId="16" xfId="7990" applyFont="1" applyBorder="1" applyAlignment="1">
      <alignment horizontal="left" vertical="top" wrapText="1"/>
    </xf>
    <xf numFmtId="0" fontId="4" fillId="0" borderId="2" xfId="7990" applyFont="1" applyBorder="1" applyAlignment="1">
      <alignment horizontal="left" vertical="top" wrapText="1"/>
    </xf>
    <xf numFmtId="0" fontId="4" fillId="0" borderId="17" xfId="7990" applyFont="1" applyBorder="1" applyAlignment="1">
      <alignment horizontal="left" vertical="top" wrapText="1"/>
    </xf>
    <xf numFmtId="0" fontId="116" fillId="6" borderId="0" xfId="0" applyFont="1" applyFill="1" applyAlignment="1">
      <alignment horizontal="left"/>
    </xf>
    <xf numFmtId="0" fontId="7" fillId="39" borderId="52" xfId="0" applyFont="1" applyFill="1" applyBorder="1" applyAlignment="1">
      <alignment horizontal="center" vertical="center"/>
    </xf>
    <xf numFmtId="0" fontId="7" fillId="39" borderId="53" xfId="0" applyFont="1" applyFill="1" applyBorder="1" applyAlignment="1">
      <alignment horizontal="center" vertical="center"/>
    </xf>
    <xf numFmtId="0" fontId="7" fillId="39" borderId="36" xfId="0" applyFont="1" applyFill="1" applyBorder="1" applyAlignment="1">
      <alignment horizontal="center" vertical="center"/>
    </xf>
    <xf numFmtId="0" fontId="7" fillId="39" borderId="35" xfId="0" applyFont="1" applyFill="1" applyBorder="1" applyAlignment="1">
      <alignment horizontal="center" vertical="center"/>
    </xf>
    <xf numFmtId="0" fontId="4" fillId="39" borderId="44" xfId="0" applyFont="1" applyFill="1" applyBorder="1" applyAlignment="1">
      <alignment horizontal="center" vertical="center" wrapText="1"/>
    </xf>
    <xf numFmtId="0" fontId="4" fillId="39" borderId="13" xfId="0" applyFont="1" applyFill="1" applyBorder="1" applyAlignment="1">
      <alignment horizontal="center" vertical="center" wrapText="1"/>
    </xf>
    <xf numFmtId="0" fontId="4" fillId="39" borderId="45" xfId="0" applyFont="1" applyFill="1" applyBorder="1" applyAlignment="1">
      <alignment horizontal="center" vertical="center" wrapText="1"/>
    </xf>
    <xf numFmtId="0" fontId="140" fillId="39" borderId="66" xfId="0" applyFont="1" applyFill="1" applyBorder="1" applyAlignment="1">
      <alignment horizontal="center" vertical="center"/>
    </xf>
    <xf numFmtId="0" fontId="140" fillId="39" borderId="15" xfId="0" applyFont="1" applyFill="1" applyBorder="1" applyAlignment="1">
      <alignment horizontal="center" vertical="center"/>
    </xf>
    <xf numFmtId="0" fontId="140" fillId="39" borderId="67" xfId="0" applyFont="1" applyFill="1" applyBorder="1" applyAlignment="1">
      <alignment horizontal="center" vertical="center"/>
    </xf>
    <xf numFmtId="0" fontId="7" fillId="2" borderId="59" xfId="0" applyFont="1" applyFill="1" applyBorder="1" applyAlignment="1">
      <alignment horizontal="center"/>
    </xf>
    <xf numFmtId="0" fontId="7" fillId="2" borderId="60" xfId="0" applyFont="1" applyFill="1" applyBorder="1" applyAlignment="1">
      <alignment horizontal="center"/>
    </xf>
    <xf numFmtId="0" fontId="116" fillId="6" borderId="0" xfId="0" applyFont="1" applyFill="1" applyAlignment="1">
      <alignment vertical="center" wrapText="1"/>
    </xf>
    <xf numFmtId="0" fontId="7" fillId="39" borderId="18" xfId="0" applyFont="1" applyFill="1" applyBorder="1" applyAlignment="1">
      <alignment horizontal="center" vertical="center"/>
    </xf>
    <xf numFmtId="0" fontId="7" fillId="39" borderId="1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3" xfId="0" applyFont="1" applyFill="1" applyBorder="1" applyAlignment="1">
      <alignment horizontal="center"/>
    </xf>
    <xf numFmtId="0" fontId="3" fillId="37" borderId="13" xfId="0" applyFont="1" applyFill="1" applyBorder="1" applyAlignment="1">
      <alignment horizontal="left" vertical="top" wrapText="1"/>
    </xf>
    <xf numFmtId="0" fontId="8" fillId="0" borderId="4" xfId="0" applyFont="1" applyBorder="1" applyAlignment="1">
      <alignment horizontal="left" vertical="top"/>
    </xf>
    <xf numFmtId="0" fontId="3" fillId="0" borderId="4" xfId="0" applyFont="1" applyBorder="1" applyAlignment="1">
      <alignment horizontal="left" vertical="top"/>
    </xf>
    <xf numFmtId="0" fontId="3" fillId="0" borderId="13" xfId="0" applyFont="1" applyBorder="1" applyAlignment="1">
      <alignment horizontal="left" vertical="top" wrapText="1"/>
    </xf>
    <xf numFmtId="0" fontId="3" fillId="0" borderId="13" xfId="0" applyFont="1" applyBorder="1" applyAlignment="1">
      <alignment horizontal="left" vertical="top"/>
    </xf>
  </cellXfs>
  <cellStyles count="7998">
    <cellStyle name="=C:\WINNT35\SYSTEM32\COMMAND.COM" xfId="12" xr:uid="{00000000-0005-0000-0000-000000000000}"/>
    <cellStyle name="0,0_x000d__x000a_NA_x000d__x000a_" xfId="13" xr:uid="{00000000-0005-0000-0000-000001000000}"/>
    <cellStyle name="1 indent" xfId="14" xr:uid="{00000000-0005-0000-0000-000002000000}"/>
    <cellStyle name="2 indents" xfId="15" xr:uid="{00000000-0005-0000-0000-000003000000}"/>
    <cellStyle name="20% - Accent1 10" xfId="16" xr:uid="{00000000-0005-0000-0000-000004000000}"/>
    <cellStyle name="20% - Accent1 11" xfId="17" xr:uid="{00000000-0005-0000-0000-000005000000}"/>
    <cellStyle name="20% - Accent1 12" xfId="18" xr:uid="{00000000-0005-0000-0000-000006000000}"/>
    <cellStyle name="20% - Accent1 13" xfId="19" xr:uid="{00000000-0005-0000-0000-000007000000}"/>
    <cellStyle name="20% - Accent1 14" xfId="20" xr:uid="{00000000-0005-0000-0000-000008000000}"/>
    <cellStyle name="20% - Accent1 15" xfId="21" xr:uid="{00000000-0005-0000-0000-000009000000}"/>
    <cellStyle name="20% - Accent1 16" xfId="22" xr:uid="{00000000-0005-0000-0000-00000A000000}"/>
    <cellStyle name="20% - Accent1 17" xfId="23" xr:uid="{00000000-0005-0000-0000-00000B000000}"/>
    <cellStyle name="20% - Accent1 18" xfId="24" xr:uid="{00000000-0005-0000-0000-00000C000000}"/>
    <cellStyle name="20% - Accent1 19" xfId="25" xr:uid="{00000000-0005-0000-0000-00000D000000}"/>
    <cellStyle name="20% - Accent1 2" xfId="26" xr:uid="{00000000-0005-0000-0000-00000E000000}"/>
    <cellStyle name="20% - Accent1 2 10" xfId="27" xr:uid="{00000000-0005-0000-0000-00000F000000}"/>
    <cellStyle name="20% - Accent1 2 11" xfId="28" xr:uid="{00000000-0005-0000-0000-000010000000}"/>
    <cellStyle name="20% - Accent1 2 12" xfId="29" xr:uid="{00000000-0005-0000-0000-000011000000}"/>
    <cellStyle name="20% - Accent1 2 13" xfId="30" xr:uid="{00000000-0005-0000-0000-000012000000}"/>
    <cellStyle name="20% - Accent1 2 14" xfId="31" xr:uid="{00000000-0005-0000-0000-000013000000}"/>
    <cellStyle name="20% - Accent1 2 15" xfId="32" xr:uid="{00000000-0005-0000-0000-000014000000}"/>
    <cellStyle name="20% - Accent1 2 16" xfId="33" xr:uid="{00000000-0005-0000-0000-000015000000}"/>
    <cellStyle name="20% - Accent1 2 17" xfId="34" xr:uid="{00000000-0005-0000-0000-000016000000}"/>
    <cellStyle name="20% - Accent1 2 18" xfId="35" xr:uid="{00000000-0005-0000-0000-000017000000}"/>
    <cellStyle name="20% - Accent1 2 19" xfId="36" xr:uid="{00000000-0005-0000-0000-000018000000}"/>
    <cellStyle name="20% - Accent1 2 2" xfId="37" xr:uid="{00000000-0005-0000-0000-000019000000}"/>
    <cellStyle name="20% - Accent1 2 2 2" xfId="38" xr:uid="{00000000-0005-0000-0000-00001A000000}"/>
    <cellStyle name="20% - Accent1 2 2 3" xfId="39" xr:uid="{00000000-0005-0000-0000-00001B000000}"/>
    <cellStyle name="20% - Accent1 2 20" xfId="40" xr:uid="{00000000-0005-0000-0000-00001C000000}"/>
    <cellStyle name="20% - Accent1 2 21" xfId="41" xr:uid="{00000000-0005-0000-0000-00001D000000}"/>
    <cellStyle name="20% - Accent1 2 22" xfId="42" xr:uid="{00000000-0005-0000-0000-00001E000000}"/>
    <cellStyle name="20% - Accent1 2 23" xfId="43" xr:uid="{00000000-0005-0000-0000-00001F000000}"/>
    <cellStyle name="20% - Accent1 2 24" xfId="44" xr:uid="{00000000-0005-0000-0000-000020000000}"/>
    <cellStyle name="20% - Accent1 2 25" xfId="45" xr:uid="{00000000-0005-0000-0000-000021000000}"/>
    <cellStyle name="20% - Accent1 2 26" xfId="46" xr:uid="{00000000-0005-0000-0000-000022000000}"/>
    <cellStyle name="20% - Accent1 2 27" xfId="47" xr:uid="{00000000-0005-0000-0000-000023000000}"/>
    <cellStyle name="20% - Accent1 2 28" xfId="48" xr:uid="{00000000-0005-0000-0000-000024000000}"/>
    <cellStyle name="20% - Accent1 2 3" xfId="49" xr:uid="{00000000-0005-0000-0000-000025000000}"/>
    <cellStyle name="20% - Accent1 2 3 2" xfId="50" xr:uid="{00000000-0005-0000-0000-000026000000}"/>
    <cellStyle name="20% - Accent1 2 3 3" xfId="51" xr:uid="{00000000-0005-0000-0000-000027000000}"/>
    <cellStyle name="20% - Accent1 2 4" xfId="52" xr:uid="{00000000-0005-0000-0000-000028000000}"/>
    <cellStyle name="20% - Accent1 2 4 2" xfId="53" xr:uid="{00000000-0005-0000-0000-000029000000}"/>
    <cellStyle name="20% - Accent1 2 4 3" xfId="54" xr:uid="{00000000-0005-0000-0000-00002A000000}"/>
    <cellStyle name="20% - Accent1 2 5" xfId="55" xr:uid="{00000000-0005-0000-0000-00002B000000}"/>
    <cellStyle name="20% - Accent1 2 5 2" xfId="56" xr:uid="{00000000-0005-0000-0000-00002C000000}"/>
    <cellStyle name="20% - Accent1 2 5 3" xfId="57" xr:uid="{00000000-0005-0000-0000-00002D000000}"/>
    <cellStyle name="20% - Accent1 2 6" xfId="58" xr:uid="{00000000-0005-0000-0000-00002E000000}"/>
    <cellStyle name="20% - Accent1 2 6 2" xfId="59" xr:uid="{00000000-0005-0000-0000-00002F000000}"/>
    <cellStyle name="20% - Accent1 2 6 3" xfId="60" xr:uid="{00000000-0005-0000-0000-000030000000}"/>
    <cellStyle name="20% - Accent1 2 7" xfId="61" xr:uid="{00000000-0005-0000-0000-000031000000}"/>
    <cellStyle name="20% - Accent1 2 7 2" xfId="62" xr:uid="{00000000-0005-0000-0000-000032000000}"/>
    <cellStyle name="20% - Accent1 2 7 3" xfId="63" xr:uid="{00000000-0005-0000-0000-000033000000}"/>
    <cellStyle name="20% - Accent1 2 8" xfId="64" xr:uid="{00000000-0005-0000-0000-000034000000}"/>
    <cellStyle name="20% - Accent1 2 8 2" xfId="65" xr:uid="{00000000-0005-0000-0000-000035000000}"/>
    <cellStyle name="20% - Accent1 2 8 3" xfId="66" xr:uid="{00000000-0005-0000-0000-000036000000}"/>
    <cellStyle name="20% - Accent1 2 9" xfId="67" xr:uid="{00000000-0005-0000-0000-000037000000}"/>
    <cellStyle name="20% - Accent1 20" xfId="68" xr:uid="{00000000-0005-0000-0000-000038000000}"/>
    <cellStyle name="20% - Accent1 21" xfId="69" xr:uid="{00000000-0005-0000-0000-000039000000}"/>
    <cellStyle name="20% - Accent1 22" xfId="70" xr:uid="{00000000-0005-0000-0000-00003A000000}"/>
    <cellStyle name="20% - Accent1 23" xfId="71" xr:uid="{00000000-0005-0000-0000-00003B000000}"/>
    <cellStyle name="20% - Accent1 24" xfId="72" xr:uid="{00000000-0005-0000-0000-00003C000000}"/>
    <cellStyle name="20% - Accent1 25" xfId="73" xr:uid="{00000000-0005-0000-0000-00003D000000}"/>
    <cellStyle name="20% - Accent1 26" xfId="74" xr:uid="{00000000-0005-0000-0000-00003E000000}"/>
    <cellStyle name="20% - Accent1 27" xfId="75" xr:uid="{00000000-0005-0000-0000-00003F000000}"/>
    <cellStyle name="20% - Accent1 28" xfId="76" xr:uid="{00000000-0005-0000-0000-000040000000}"/>
    <cellStyle name="20% - Accent1 29" xfId="77" xr:uid="{00000000-0005-0000-0000-000041000000}"/>
    <cellStyle name="20% - Accent1 3" xfId="78" xr:uid="{00000000-0005-0000-0000-000042000000}"/>
    <cellStyle name="20% - Accent1 30" xfId="79" xr:uid="{00000000-0005-0000-0000-000043000000}"/>
    <cellStyle name="20% - Accent1 31" xfId="80" xr:uid="{00000000-0005-0000-0000-000044000000}"/>
    <cellStyle name="20% - Accent1 32" xfId="81" xr:uid="{00000000-0005-0000-0000-000045000000}"/>
    <cellStyle name="20% - Accent1 33" xfId="82" xr:uid="{00000000-0005-0000-0000-000046000000}"/>
    <cellStyle name="20% - Accent1 34" xfId="83" xr:uid="{00000000-0005-0000-0000-000047000000}"/>
    <cellStyle name="20% - Accent1 35" xfId="84" xr:uid="{00000000-0005-0000-0000-000048000000}"/>
    <cellStyle name="20% - Accent1 36" xfId="85" xr:uid="{00000000-0005-0000-0000-000049000000}"/>
    <cellStyle name="20% - Accent1 37" xfId="86" xr:uid="{00000000-0005-0000-0000-00004A000000}"/>
    <cellStyle name="20% - Accent1 38" xfId="87" xr:uid="{00000000-0005-0000-0000-00004B000000}"/>
    <cellStyle name="20% - Accent1 39" xfId="88" xr:uid="{00000000-0005-0000-0000-00004C000000}"/>
    <cellStyle name="20% - Accent1 4" xfId="89" xr:uid="{00000000-0005-0000-0000-00004D000000}"/>
    <cellStyle name="20% - Accent1 40" xfId="90" xr:uid="{00000000-0005-0000-0000-00004E000000}"/>
    <cellStyle name="20% - Accent1 41" xfId="91" xr:uid="{00000000-0005-0000-0000-00004F000000}"/>
    <cellStyle name="20% - Accent1 42" xfId="92" xr:uid="{00000000-0005-0000-0000-000050000000}"/>
    <cellStyle name="20% - Accent1 43" xfId="93" xr:uid="{00000000-0005-0000-0000-000051000000}"/>
    <cellStyle name="20% - Accent1 44" xfId="94" xr:uid="{00000000-0005-0000-0000-000052000000}"/>
    <cellStyle name="20% - Accent1 45" xfId="95" xr:uid="{00000000-0005-0000-0000-000053000000}"/>
    <cellStyle name="20% - Accent1 46" xfId="96" xr:uid="{00000000-0005-0000-0000-000054000000}"/>
    <cellStyle name="20% - Accent1 47" xfId="97" xr:uid="{00000000-0005-0000-0000-000055000000}"/>
    <cellStyle name="20% - Accent1 48" xfId="98" xr:uid="{00000000-0005-0000-0000-000056000000}"/>
    <cellStyle name="20% - Accent1 5" xfId="99" xr:uid="{00000000-0005-0000-0000-000057000000}"/>
    <cellStyle name="20% - Accent1 6" xfId="100" xr:uid="{00000000-0005-0000-0000-000058000000}"/>
    <cellStyle name="20% - Accent1 7" xfId="101" xr:uid="{00000000-0005-0000-0000-000059000000}"/>
    <cellStyle name="20% - Accent1 8" xfId="102" xr:uid="{00000000-0005-0000-0000-00005A000000}"/>
    <cellStyle name="20% - Accent1 9" xfId="103" xr:uid="{00000000-0005-0000-0000-00005B000000}"/>
    <cellStyle name="20% - Accent2 10" xfId="104" xr:uid="{00000000-0005-0000-0000-00005C000000}"/>
    <cellStyle name="20% - Accent2 11" xfId="105" xr:uid="{00000000-0005-0000-0000-00005D000000}"/>
    <cellStyle name="20% - Accent2 12" xfId="106" xr:uid="{00000000-0005-0000-0000-00005E000000}"/>
    <cellStyle name="20% - Accent2 13" xfId="107" xr:uid="{00000000-0005-0000-0000-00005F000000}"/>
    <cellStyle name="20% - Accent2 14" xfId="108" xr:uid="{00000000-0005-0000-0000-000060000000}"/>
    <cellStyle name="20% - Accent2 15" xfId="109" xr:uid="{00000000-0005-0000-0000-000061000000}"/>
    <cellStyle name="20% - Accent2 16" xfId="110" xr:uid="{00000000-0005-0000-0000-000062000000}"/>
    <cellStyle name="20% - Accent2 17" xfId="111" xr:uid="{00000000-0005-0000-0000-000063000000}"/>
    <cellStyle name="20% - Accent2 18" xfId="112" xr:uid="{00000000-0005-0000-0000-000064000000}"/>
    <cellStyle name="20% - Accent2 19" xfId="113" xr:uid="{00000000-0005-0000-0000-000065000000}"/>
    <cellStyle name="20% - Accent2 2" xfId="114" xr:uid="{00000000-0005-0000-0000-000066000000}"/>
    <cellStyle name="20% - Accent2 2 2" xfId="115" xr:uid="{00000000-0005-0000-0000-000067000000}"/>
    <cellStyle name="20% - Accent2 2 3" xfId="116" xr:uid="{00000000-0005-0000-0000-000068000000}"/>
    <cellStyle name="20% - Accent2 2 4" xfId="117" xr:uid="{00000000-0005-0000-0000-000069000000}"/>
    <cellStyle name="20% - Accent2 2 5" xfId="118" xr:uid="{00000000-0005-0000-0000-00006A000000}"/>
    <cellStyle name="20% - Accent2 2 6" xfId="119" xr:uid="{00000000-0005-0000-0000-00006B000000}"/>
    <cellStyle name="20% - Accent2 2 7" xfId="120" xr:uid="{00000000-0005-0000-0000-00006C000000}"/>
    <cellStyle name="20% - Accent2 2 8" xfId="121" xr:uid="{00000000-0005-0000-0000-00006D000000}"/>
    <cellStyle name="20% - Accent2 20" xfId="122" xr:uid="{00000000-0005-0000-0000-00006E000000}"/>
    <cellStyle name="20% - Accent2 21" xfId="123" xr:uid="{00000000-0005-0000-0000-00006F000000}"/>
    <cellStyle name="20% - Accent2 22" xfId="124" xr:uid="{00000000-0005-0000-0000-000070000000}"/>
    <cellStyle name="20% - Accent2 23" xfId="125" xr:uid="{00000000-0005-0000-0000-000071000000}"/>
    <cellStyle name="20% - Accent2 24" xfId="126" xr:uid="{00000000-0005-0000-0000-000072000000}"/>
    <cellStyle name="20% - Accent2 25" xfId="127" xr:uid="{00000000-0005-0000-0000-000073000000}"/>
    <cellStyle name="20% - Accent2 26" xfId="128" xr:uid="{00000000-0005-0000-0000-000074000000}"/>
    <cellStyle name="20% - Accent2 27" xfId="129" xr:uid="{00000000-0005-0000-0000-000075000000}"/>
    <cellStyle name="20% - Accent2 28" xfId="130" xr:uid="{00000000-0005-0000-0000-000076000000}"/>
    <cellStyle name="20% - Accent2 29" xfId="131" xr:uid="{00000000-0005-0000-0000-000077000000}"/>
    <cellStyle name="20% - Accent2 3" xfId="132" xr:uid="{00000000-0005-0000-0000-000078000000}"/>
    <cellStyle name="20% - Accent2 30" xfId="133" xr:uid="{00000000-0005-0000-0000-000079000000}"/>
    <cellStyle name="20% - Accent2 31" xfId="134" xr:uid="{00000000-0005-0000-0000-00007A000000}"/>
    <cellStyle name="20% - Accent2 32" xfId="135" xr:uid="{00000000-0005-0000-0000-00007B000000}"/>
    <cellStyle name="20% - Accent2 33" xfId="136" xr:uid="{00000000-0005-0000-0000-00007C000000}"/>
    <cellStyle name="20% - Accent2 34" xfId="137" xr:uid="{00000000-0005-0000-0000-00007D000000}"/>
    <cellStyle name="20% - Accent2 35" xfId="138" xr:uid="{00000000-0005-0000-0000-00007E000000}"/>
    <cellStyle name="20% - Accent2 36" xfId="139" xr:uid="{00000000-0005-0000-0000-00007F000000}"/>
    <cellStyle name="20% - Accent2 37" xfId="140" xr:uid="{00000000-0005-0000-0000-000080000000}"/>
    <cellStyle name="20% - Accent2 38" xfId="141" xr:uid="{00000000-0005-0000-0000-000081000000}"/>
    <cellStyle name="20% - Accent2 39" xfId="142" xr:uid="{00000000-0005-0000-0000-000082000000}"/>
    <cellStyle name="20% - Accent2 4" xfId="143" xr:uid="{00000000-0005-0000-0000-000083000000}"/>
    <cellStyle name="20% - Accent2 40" xfId="144" xr:uid="{00000000-0005-0000-0000-000084000000}"/>
    <cellStyle name="20% - Accent2 41" xfId="145" xr:uid="{00000000-0005-0000-0000-000085000000}"/>
    <cellStyle name="20% - Accent2 42" xfId="146" xr:uid="{00000000-0005-0000-0000-000086000000}"/>
    <cellStyle name="20% - Accent2 43" xfId="147" xr:uid="{00000000-0005-0000-0000-000087000000}"/>
    <cellStyle name="20% - Accent2 44" xfId="148" xr:uid="{00000000-0005-0000-0000-000088000000}"/>
    <cellStyle name="20% - Accent2 45" xfId="149" xr:uid="{00000000-0005-0000-0000-000089000000}"/>
    <cellStyle name="20% - Accent2 46" xfId="150" xr:uid="{00000000-0005-0000-0000-00008A000000}"/>
    <cellStyle name="20% - Accent2 47" xfId="151" xr:uid="{00000000-0005-0000-0000-00008B000000}"/>
    <cellStyle name="20% - Accent2 48" xfId="152" xr:uid="{00000000-0005-0000-0000-00008C000000}"/>
    <cellStyle name="20% - Accent2 5" xfId="153" xr:uid="{00000000-0005-0000-0000-00008D000000}"/>
    <cellStyle name="20% - Accent2 6" xfId="154" xr:uid="{00000000-0005-0000-0000-00008E000000}"/>
    <cellStyle name="20% - Accent2 7" xfId="155" xr:uid="{00000000-0005-0000-0000-00008F000000}"/>
    <cellStyle name="20% - Accent2 8" xfId="156" xr:uid="{00000000-0005-0000-0000-000090000000}"/>
    <cellStyle name="20% - Accent2 9" xfId="157" xr:uid="{00000000-0005-0000-0000-000091000000}"/>
    <cellStyle name="20% - Accent3 10" xfId="158" xr:uid="{00000000-0005-0000-0000-000092000000}"/>
    <cellStyle name="20% - Accent3 11" xfId="159" xr:uid="{00000000-0005-0000-0000-000093000000}"/>
    <cellStyle name="20% - Accent3 12" xfId="160" xr:uid="{00000000-0005-0000-0000-000094000000}"/>
    <cellStyle name="20% - Accent3 13" xfId="161" xr:uid="{00000000-0005-0000-0000-000095000000}"/>
    <cellStyle name="20% - Accent3 14" xfId="162" xr:uid="{00000000-0005-0000-0000-000096000000}"/>
    <cellStyle name="20% - Accent3 15" xfId="163" xr:uid="{00000000-0005-0000-0000-000097000000}"/>
    <cellStyle name="20% - Accent3 16" xfId="164" xr:uid="{00000000-0005-0000-0000-000098000000}"/>
    <cellStyle name="20% - Accent3 17" xfId="165" xr:uid="{00000000-0005-0000-0000-000099000000}"/>
    <cellStyle name="20% - Accent3 18" xfId="166" xr:uid="{00000000-0005-0000-0000-00009A000000}"/>
    <cellStyle name="20% - Accent3 19" xfId="167" xr:uid="{00000000-0005-0000-0000-00009B000000}"/>
    <cellStyle name="20% - Accent3 2" xfId="168" xr:uid="{00000000-0005-0000-0000-00009C000000}"/>
    <cellStyle name="20% - Accent3 2 2" xfId="169" xr:uid="{00000000-0005-0000-0000-00009D000000}"/>
    <cellStyle name="20% - Accent3 2 3" xfId="170" xr:uid="{00000000-0005-0000-0000-00009E000000}"/>
    <cellStyle name="20% - Accent3 2 4" xfId="171" xr:uid="{00000000-0005-0000-0000-00009F000000}"/>
    <cellStyle name="20% - Accent3 2 5" xfId="172" xr:uid="{00000000-0005-0000-0000-0000A0000000}"/>
    <cellStyle name="20% - Accent3 2 6" xfId="173" xr:uid="{00000000-0005-0000-0000-0000A1000000}"/>
    <cellStyle name="20% - Accent3 2 7" xfId="174" xr:uid="{00000000-0005-0000-0000-0000A2000000}"/>
    <cellStyle name="20% - Accent3 2 8" xfId="175" xr:uid="{00000000-0005-0000-0000-0000A3000000}"/>
    <cellStyle name="20% - Accent3 20" xfId="176" xr:uid="{00000000-0005-0000-0000-0000A4000000}"/>
    <cellStyle name="20% - Accent3 21" xfId="177" xr:uid="{00000000-0005-0000-0000-0000A5000000}"/>
    <cellStyle name="20% - Accent3 22" xfId="178" xr:uid="{00000000-0005-0000-0000-0000A6000000}"/>
    <cellStyle name="20% - Accent3 23" xfId="179" xr:uid="{00000000-0005-0000-0000-0000A7000000}"/>
    <cellStyle name="20% - Accent3 24" xfId="180" xr:uid="{00000000-0005-0000-0000-0000A8000000}"/>
    <cellStyle name="20% - Accent3 25" xfId="181" xr:uid="{00000000-0005-0000-0000-0000A9000000}"/>
    <cellStyle name="20% - Accent3 26" xfId="182" xr:uid="{00000000-0005-0000-0000-0000AA000000}"/>
    <cellStyle name="20% - Accent3 27" xfId="183" xr:uid="{00000000-0005-0000-0000-0000AB000000}"/>
    <cellStyle name="20% - Accent3 28" xfId="184" xr:uid="{00000000-0005-0000-0000-0000AC000000}"/>
    <cellStyle name="20% - Accent3 29" xfId="185" xr:uid="{00000000-0005-0000-0000-0000AD000000}"/>
    <cellStyle name="20% - Accent3 3" xfId="186" xr:uid="{00000000-0005-0000-0000-0000AE000000}"/>
    <cellStyle name="20% - Accent3 30" xfId="187" xr:uid="{00000000-0005-0000-0000-0000AF000000}"/>
    <cellStyle name="20% - Accent3 31" xfId="188" xr:uid="{00000000-0005-0000-0000-0000B0000000}"/>
    <cellStyle name="20% - Accent3 32" xfId="189" xr:uid="{00000000-0005-0000-0000-0000B1000000}"/>
    <cellStyle name="20% - Accent3 33" xfId="190" xr:uid="{00000000-0005-0000-0000-0000B2000000}"/>
    <cellStyle name="20% - Accent3 34" xfId="191" xr:uid="{00000000-0005-0000-0000-0000B3000000}"/>
    <cellStyle name="20% - Accent3 35" xfId="192" xr:uid="{00000000-0005-0000-0000-0000B4000000}"/>
    <cellStyle name="20% - Accent3 36" xfId="193" xr:uid="{00000000-0005-0000-0000-0000B5000000}"/>
    <cellStyle name="20% - Accent3 37" xfId="194" xr:uid="{00000000-0005-0000-0000-0000B6000000}"/>
    <cellStyle name="20% - Accent3 38" xfId="195" xr:uid="{00000000-0005-0000-0000-0000B7000000}"/>
    <cellStyle name="20% - Accent3 39" xfId="196" xr:uid="{00000000-0005-0000-0000-0000B8000000}"/>
    <cellStyle name="20% - Accent3 4" xfId="197" xr:uid="{00000000-0005-0000-0000-0000B9000000}"/>
    <cellStyle name="20% - Accent3 40" xfId="198" xr:uid="{00000000-0005-0000-0000-0000BA000000}"/>
    <cellStyle name="20% - Accent3 41" xfId="199" xr:uid="{00000000-0005-0000-0000-0000BB000000}"/>
    <cellStyle name="20% - Accent3 42" xfId="200" xr:uid="{00000000-0005-0000-0000-0000BC000000}"/>
    <cellStyle name="20% - Accent3 43" xfId="201" xr:uid="{00000000-0005-0000-0000-0000BD000000}"/>
    <cellStyle name="20% - Accent3 44" xfId="202" xr:uid="{00000000-0005-0000-0000-0000BE000000}"/>
    <cellStyle name="20% - Accent3 45" xfId="203" xr:uid="{00000000-0005-0000-0000-0000BF000000}"/>
    <cellStyle name="20% - Accent3 46" xfId="204" xr:uid="{00000000-0005-0000-0000-0000C0000000}"/>
    <cellStyle name="20% - Accent3 47" xfId="205" xr:uid="{00000000-0005-0000-0000-0000C1000000}"/>
    <cellStyle name="20% - Accent3 48" xfId="206" xr:uid="{00000000-0005-0000-0000-0000C2000000}"/>
    <cellStyle name="20% - Accent3 5" xfId="207" xr:uid="{00000000-0005-0000-0000-0000C3000000}"/>
    <cellStyle name="20% - Accent3 6" xfId="208" xr:uid="{00000000-0005-0000-0000-0000C4000000}"/>
    <cellStyle name="20% - Accent3 7" xfId="209" xr:uid="{00000000-0005-0000-0000-0000C5000000}"/>
    <cellStyle name="20% - Accent3 8" xfId="210" xr:uid="{00000000-0005-0000-0000-0000C6000000}"/>
    <cellStyle name="20% - Accent3 9" xfId="211" xr:uid="{00000000-0005-0000-0000-0000C7000000}"/>
    <cellStyle name="20% - Accent4 10" xfId="212" xr:uid="{00000000-0005-0000-0000-0000C8000000}"/>
    <cellStyle name="20% - Accent4 11" xfId="213" xr:uid="{00000000-0005-0000-0000-0000C9000000}"/>
    <cellStyle name="20% - Accent4 12" xfId="214" xr:uid="{00000000-0005-0000-0000-0000CA000000}"/>
    <cellStyle name="20% - Accent4 13" xfId="215" xr:uid="{00000000-0005-0000-0000-0000CB000000}"/>
    <cellStyle name="20% - Accent4 14" xfId="216" xr:uid="{00000000-0005-0000-0000-0000CC000000}"/>
    <cellStyle name="20% - Accent4 15" xfId="217" xr:uid="{00000000-0005-0000-0000-0000CD000000}"/>
    <cellStyle name="20% - Accent4 16" xfId="218" xr:uid="{00000000-0005-0000-0000-0000CE000000}"/>
    <cellStyle name="20% - Accent4 17" xfId="219" xr:uid="{00000000-0005-0000-0000-0000CF000000}"/>
    <cellStyle name="20% - Accent4 18" xfId="220" xr:uid="{00000000-0005-0000-0000-0000D0000000}"/>
    <cellStyle name="20% - Accent4 19" xfId="221" xr:uid="{00000000-0005-0000-0000-0000D1000000}"/>
    <cellStyle name="20% - Accent4 2" xfId="222" xr:uid="{00000000-0005-0000-0000-0000D2000000}"/>
    <cellStyle name="20% - Accent4 2 2" xfId="223" xr:uid="{00000000-0005-0000-0000-0000D3000000}"/>
    <cellStyle name="20% - Accent4 2 3" xfId="224" xr:uid="{00000000-0005-0000-0000-0000D4000000}"/>
    <cellStyle name="20% - Accent4 2 4" xfId="225" xr:uid="{00000000-0005-0000-0000-0000D5000000}"/>
    <cellStyle name="20% - Accent4 2 5" xfId="226" xr:uid="{00000000-0005-0000-0000-0000D6000000}"/>
    <cellStyle name="20% - Accent4 2 6" xfId="227" xr:uid="{00000000-0005-0000-0000-0000D7000000}"/>
    <cellStyle name="20% - Accent4 2 7" xfId="228" xr:uid="{00000000-0005-0000-0000-0000D8000000}"/>
    <cellStyle name="20% - Accent4 2 8" xfId="229" xr:uid="{00000000-0005-0000-0000-0000D9000000}"/>
    <cellStyle name="20% - Accent4 20" xfId="230" xr:uid="{00000000-0005-0000-0000-0000DA000000}"/>
    <cellStyle name="20% - Accent4 21" xfId="231" xr:uid="{00000000-0005-0000-0000-0000DB000000}"/>
    <cellStyle name="20% - Accent4 22" xfId="232" xr:uid="{00000000-0005-0000-0000-0000DC000000}"/>
    <cellStyle name="20% - Accent4 23" xfId="233" xr:uid="{00000000-0005-0000-0000-0000DD000000}"/>
    <cellStyle name="20% - Accent4 24" xfId="234" xr:uid="{00000000-0005-0000-0000-0000DE000000}"/>
    <cellStyle name="20% - Accent4 25" xfId="235" xr:uid="{00000000-0005-0000-0000-0000DF000000}"/>
    <cellStyle name="20% - Accent4 26" xfId="236" xr:uid="{00000000-0005-0000-0000-0000E0000000}"/>
    <cellStyle name="20% - Accent4 27" xfId="237" xr:uid="{00000000-0005-0000-0000-0000E1000000}"/>
    <cellStyle name="20% - Accent4 28" xfId="238" xr:uid="{00000000-0005-0000-0000-0000E2000000}"/>
    <cellStyle name="20% - Accent4 29" xfId="239" xr:uid="{00000000-0005-0000-0000-0000E3000000}"/>
    <cellStyle name="20% - Accent4 3" xfId="240" xr:uid="{00000000-0005-0000-0000-0000E4000000}"/>
    <cellStyle name="20% - Accent4 30" xfId="241" xr:uid="{00000000-0005-0000-0000-0000E5000000}"/>
    <cellStyle name="20% - Accent4 31" xfId="242" xr:uid="{00000000-0005-0000-0000-0000E6000000}"/>
    <cellStyle name="20% - Accent4 32" xfId="243" xr:uid="{00000000-0005-0000-0000-0000E7000000}"/>
    <cellStyle name="20% - Accent4 33" xfId="244" xr:uid="{00000000-0005-0000-0000-0000E8000000}"/>
    <cellStyle name="20% - Accent4 34" xfId="245" xr:uid="{00000000-0005-0000-0000-0000E9000000}"/>
    <cellStyle name="20% - Accent4 35" xfId="246" xr:uid="{00000000-0005-0000-0000-0000EA000000}"/>
    <cellStyle name="20% - Accent4 36" xfId="247" xr:uid="{00000000-0005-0000-0000-0000EB000000}"/>
    <cellStyle name="20% - Accent4 37" xfId="248" xr:uid="{00000000-0005-0000-0000-0000EC000000}"/>
    <cellStyle name="20% - Accent4 38" xfId="249" xr:uid="{00000000-0005-0000-0000-0000ED000000}"/>
    <cellStyle name="20% - Accent4 39" xfId="250" xr:uid="{00000000-0005-0000-0000-0000EE000000}"/>
    <cellStyle name="20% - Accent4 4" xfId="251" xr:uid="{00000000-0005-0000-0000-0000EF000000}"/>
    <cellStyle name="20% - Accent4 40" xfId="252" xr:uid="{00000000-0005-0000-0000-0000F0000000}"/>
    <cellStyle name="20% - Accent4 41" xfId="253" xr:uid="{00000000-0005-0000-0000-0000F1000000}"/>
    <cellStyle name="20% - Accent4 42" xfId="254" xr:uid="{00000000-0005-0000-0000-0000F2000000}"/>
    <cellStyle name="20% - Accent4 43" xfId="255" xr:uid="{00000000-0005-0000-0000-0000F3000000}"/>
    <cellStyle name="20% - Accent4 44" xfId="256" xr:uid="{00000000-0005-0000-0000-0000F4000000}"/>
    <cellStyle name="20% - Accent4 45" xfId="257" xr:uid="{00000000-0005-0000-0000-0000F5000000}"/>
    <cellStyle name="20% - Accent4 46" xfId="258" xr:uid="{00000000-0005-0000-0000-0000F6000000}"/>
    <cellStyle name="20% - Accent4 47" xfId="259" xr:uid="{00000000-0005-0000-0000-0000F7000000}"/>
    <cellStyle name="20% - Accent4 48" xfId="260" xr:uid="{00000000-0005-0000-0000-0000F8000000}"/>
    <cellStyle name="20% - Accent4 5" xfId="261" xr:uid="{00000000-0005-0000-0000-0000F9000000}"/>
    <cellStyle name="20% - Accent4 6" xfId="262" xr:uid="{00000000-0005-0000-0000-0000FA000000}"/>
    <cellStyle name="20% - Accent4 7" xfId="263" xr:uid="{00000000-0005-0000-0000-0000FB000000}"/>
    <cellStyle name="20% - Accent4 8" xfId="264" xr:uid="{00000000-0005-0000-0000-0000FC000000}"/>
    <cellStyle name="20% - Accent4 9" xfId="265" xr:uid="{00000000-0005-0000-0000-0000FD000000}"/>
    <cellStyle name="20% - Accent5 10" xfId="266" xr:uid="{00000000-0005-0000-0000-0000FE000000}"/>
    <cellStyle name="20% - Accent5 11" xfId="267" xr:uid="{00000000-0005-0000-0000-0000FF000000}"/>
    <cellStyle name="20% - Accent5 12" xfId="268" xr:uid="{00000000-0005-0000-0000-000000010000}"/>
    <cellStyle name="20% - Accent5 13" xfId="269" xr:uid="{00000000-0005-0000-0000-000001010000}"/>
    <cellStyle name="20% - Accent5 14" xfId="270" xr:uid="{00000000-0005-0000-0000-000002010000}"/>
    <cellStyle name="20% - Accent5 15" xfId="271" xr:uid="{00000000-0005-0000-0000-000003010000}"/>
    <cellStyle name="20% - Accent5 16" xfId="272" xr:uid="{00000000-0005-0000-0000-000004010000}"/>
    <cellStyle name="20% - Accent5 17" xfId="273" xr:uid="{00000000-0005-0000-0000-000005010000}"/>
    <cellStyle name="20% - Accent5 18" xfId="274" xr:uid="{00000000-0005-0000-0000-000006010000}"/>
    <cellStyle name="20% - Accent5 19" xfId="275" xr:uid="{00000000-0005-0000-0000-000007010000}"/>
    <cellStyle name="20% - Accent5 2" xfId="276" xr:uid="{00000000-0005-0000-0000-000008010000}"/>
    <cellStyle name="20% - Accent5 2 2" xfId="277" xr:uid="{00000000-0005-0000-0000-000009010000}"/>
    <cellStyle name="20% - Accent5 2 3" xfId="278" xr:uid="{00000000-0005-0000-0000-00000A010000}"/>
    <cellStyle name="20% - Accent5 2 4" xfId="279" xr:uid="{00000000-0005-0000-0000-00000B010000}"/>
    <cellStyle name="20% - Accent5 2 5" xfId="280" xr:uid="{00000000-0005-0000-0000-00000C010000}"/>
    <cellStyle name="20% - Accent5 2 6" xfId="281" xr:uid="{00000000-0005-0000-0000-00000D010000}"/>
    <cellStyle name="20% - Accent5 2 7" xfId="282" xr:uid="{00000000-0005-0000-0000-00000E010000}"/>
    <cellStyle name="20% - Accent5 2 8" xfId="283" xr:uid="{00000000-0005-0000-0000-00000F010000}"/>
    <cellStyle name="20% - Accent5 20" xfId="284" xr:uid="{00000000-0005-0000-0000-000010010000}"/>
    <cellStyle name="20% - Accent5 21" xfId="285" xr:uid="{00000000-0005-0000-0000-000011010000}"/>
    <cellStyle name="20% - Accent5 22" xfId="286" xr:uid="{00000000-0005-0000-0000-000012010000}"/>
    <cellStyle name="20% - Accent5 23" xfId="287" xr:uid="{00000000-0005-0000-0000-000013010000}"/>
    <cellStyle name="20% - Accent5 24" xfId="288" xr:uid="{00000000-0005-0000-0000-000014010000}"/>
    <cellStyle name="20% - Accent5 25" xfId="289" xr:uid="{00000000-0005-0000-0000-000015010000}"/>
    <cellStyle name="20% - Accent5 26" xfId="290" xr:uid="{00000000-0005-0000-0000-000016010000}"/>
    <cellStyle name="20% - Accent5 27" xfId="291" xr:uid="{00000000-0005-0000-0000-000017010000}"/>
    <cellStyle name="20% - Accent5 28" xfId="292" xr:uid="{00000000-0005-0000-0000-000018010000}"/>
    <cellStyle name="20% - Accent5 29" xfId="293" xr:uid="{00000000-0005-0000-0000-000019010000}"/>
    <cellStyle name="20% - Accent5 3" xfId="294" xr:uid="{00000000-0005-0000-0000-00001A010000}"/>
    <cellStyle name="20% - Accent5 30" xfId="295" xr:uid="{00000000-0005-0000-0000-00001B010000}"/>
    <cellStyle name="20% - Accent5 31" xfId="296" xr:uid="{00000000-0005-0000-0000-00001C010000}"/>
    <cellStyle name="20% - Accent5 32" xfId="297" xr:uid="{00000000-0005-0000-0000-00001D010000}"/>
    <cellStyle name="20% - Accent5 33" xfId="298" xr:uid="{00000000-0005-0000-0000-00001E010000}"/>
    <cellStyle name="20% - Accent5 34" xfId="299" xr:uid="{00000000-0005-0000-0000-00001F010000}"/>
    <cellStyle name="20% - Accent5 35" xfId="300" xr:uid="{00000000-0005-0000-0000-000020010000}"/>
    <cellStyle name="20% - Accent5 36" xfId="301" xr:uid="{00000000-0005-0000-0000-000021010000}"/>
    <cellStyle name="20% - Accent5 37" xfId="302" xr:uid="{00000000-0005-0000-0000-000022010000}"/>
    <cellStyle name="20% - Accent5 38" xfId="303" xr:uid="{00000000-0005-0000-0000-000023010000}"/>
    <cellStyle name="20% - Accent5 39" xfId="304" xr:uid="{00000000-0005-0000-0000-000024010000}"/>
    <cellStyle name="20% - Accent5 4" xfId="305" xr:uid="{00000000-0005-0000-0000-000025010000}"/>
    <cellStyle name="20% - Accent5 40" xfId="306" xr:uid="{00000000-0005-0000-0000-000026010000}"/>
    <cellStyle name="20% - Accent5 41" xfId="307" xr:uid="{00000000-0005-0000-0000-000027010000}"/>
    <cellStyle name="20% - Accent5 42" xfId="308" xr:uid="{00000000-0005-0000-0000-000028010000}"/>
    <cellStyle name="20% - Accent5 43" xfId="309" xr:uid="{00000000-0005-0000-0000-000029010000}"/>
    <cellStyle name="20% - Accent5 44" xfId="310" xr:uid="{00000000-0005-0000-0000-00002A010000}"/>
    <cellStyle name="20% - Accent5 45" xfId="311" xr:uid="{00000000-0005-0000-0000-00002B010000}"/>
    <cellStyle name="20% - Accent5 46" xfId="312" xr:uid="{00000000-0005-0000-0000-00002C010000}"/>
    <cellStyle name="20% - Accent5 47" xfId="313" xr:uid="{00000000-0005-0000-0000-00002D010000}"/>
    <cellStyle name="20% - Accent5 48" xfId="314" xr:uid="{00000000-0005-0000-0000-00002E010000}"/>
    <cellStyle name="20% - Accent5 5" xfId="315" xr:uid="{00000000-0005-0000-0000-00002F010000}"/>
    <cellStyle name="20% - Accent5 6" xfId="316" xr:uid="{00000000-0005-0000-0000-000030010000}"/>
    <cellStyle name="20% - Accent5 7" xfId="317" xr:uid="{00000000-0005-0000-0000-000031010000}"/>
    <cellStyle name="20% - Accent5 8" xfId="318" xr:uid="{00000000-0005-0000-0000-000032010000}"/>
    <cellStyle name="20% - Accent5 9" xfId="319" xr:uid="{00000000-0005-0000-0000-000033010000}"/>
    <cellStyle name="20% - Accent6 10" xfId="320" xr:uid="{00000000-0005-0000-0000-000034010000}"/>
    <cellStyle name="20% - Accent6 11" xfId="321" xr:uid="{00000000-0005-0000-0000-000035010000}"/>
    <cellStyle name="20% - Accent6 12" xfId="322" xr:uid="{00000000-0005-0000-0000-000036010000}"/>
    <cellStyle name="20% - Accent6 13" xfId="323" xr:uid="{00000000-0005-0000-0000-000037010000}"/>
    <cellStyle name="20% - Accent6 14" xfId="324" xr:uid="{00000000-0005-0000-0000-000038010000}"/>
    <cellStyle name="20% - Accent6 15" xfId="325" xr:uid="{00000000-0005-0000-0000-000039010000}"/>
    <cellStyle name="20% - Accent6 16" xfId="326" xr:uid="{00000000-0005-0000-0000-00003A010000}"/>
    <cellStyle name="20% - Accent6 17" xfId="327" xr:uid="{00000000-0005-0000-0000-00003B010000}"/>
    <cellStyle name="20% - Accent6 18" xfId="328" xr:uid="{00000000-0005-0000-0000-00003C010000}"/>
    <cellStyle name="20% - Accent6 19" xfId="329" xr:uid="{00000000-0005-0000-0000-00003D010000}"/>
    <cellStyle name="20% - Accent6 2" xfId="330" xr:uid="{00000000-0005-0000-0000-00003E010000}"/>
    <cellStyle name="20% - Accent6 2 2" xfId="331" xr:uid="{00000000-0005-0000-0000-00003F010000}"/>
    <cellStyle name="20% - Accent6 2 3" xfId="332" xr:uid="{00000000-0005-0000-0000-000040010000}"/>
    <cellStyle name="20% - Accent6 2 4" xfId="333" xr:uid="{00000000-0005-0000-0000-000041010000}"/>
    <cellStyle name="20% - Accent6 2 5" xfId="334" xr:uid="{00000000-0005-0000-0000-000042010000}"/>
    <cellStyle name="20% - Accent6 2 6" xfId="335" xr:uid="{00000000-0005-0000-0000-000043010000}"/>
    <cellStyle name="20% - Accent6 2 7" xfId="336" xr:uid="{00000000-0005-0000-0000-000044010000}"/>
    <cellStyle name="20% - Accent6 2 8" xfId="337" xr:uid="{00000000-0005-0000-0000-000045010000}"/>
    <cellStyle name="20% - Accent6 20" xfId="338" xr:uid="{00000000-0005-0000-0000-000046010000}"/>
    <cellStyle name="20% - Accent6 21" xfId="339" xr:uid="{00000000-0005-0000-0000-000047010000}"/>
    <cellStyle name="20% - Accent6 22" xfId="340" xr:uid="{00000000-0005-0000-0000-000048010000}"/>
    <cellStyle name="20% - Accent6 23" xfId="341" xr:uid="{00000000-0005-0000-0000-000049010000}"/>
    <cellStyle name="20% - Accent6 24" xfId="342" xr:uid="{00000000-0005-0000-0000-00004A010000}"/>
    <cellStyle name="20% - Accent6 25" xfId="343" xr:uid="{00000000-0005-0000-0000-00004B010000}"/>
    <cellStyle name="20% - Accent6 26" xfId="344" xr:uid="{00000000-0005-0000-0000-00004C010000}"/>
    <cellStyle name="20% - Accent6 27" xfId="345" xr:uid="{00000000-0005-0000-0000-00004D010000}"/>
    <cellStyle name="20% - Accent6 28" xfId="346" xr:uid="{00000000-0005-0000-0000-00004E010000}"/>
    <cellStyle name="20% - Accent6 29" xfId="347" xr:uid="{00000000-0005-0000-0000-00004F010000}"/>
    <cellStyle name="20% - Accent6 3" xfId="348" xr:uid="{00000000-0005-0000-0000-000050010000}"/>
    <cellStyle name="20% - Accent6 30" xfId="349" xr:uid="{00000000-0005-0000-0000-000051010000}"/>
    <cellStyle name="20% - Accent6 31" xfId="350" xr:uid="{00000000-0005-0000-0000-000052010000}"/>
    <cellStyle name="20% - Accent6 32" xfId="351" xr:uid="{00000000-0005-0000-0000-000053010000}"/>
    <cellStyle name="20% - Accent6 33" xfId="352" xr:uid="{00000000-0005-0000-0000-000054010000}"/>
    <cellStyle name="20% - Accent6 34" xfId="353" xr:uid="{00000000-0005-0000-0000-000055010000}"/>
    <cellStyle name="20% - Accent6 35" xfId="354" xr:uid="{00000000-0005-0000-0000-000056010000}"/>
    <cellStyle name="20% - Accent6 36" xfId="355" xr:uid="{00000000-0005-0000-0000-000057010000}"/>
    <cellStyle name="20% - Accent6 37" xfId="356" xr:uid="{00000000-0005-0000-0000-000058010000}"/>
    <cellStyle name="20% - Accent6 38" xfId="357" xr:uid="{00000000-0005-0000-0000-000059010000}"/>
    <cellStyle name="20% - Accent6 39" xfId="358" xr:uid="{00000000-0005-0000-0000-00005A010000}"/>
    <cellStyle name="20% - Accent6 4" xfId="359" xr:uid="{00000000-0005-0000-0000-00005B010000}"/>
    <cellStyle name="20% - Accent6 40" xfId="360" xr:uid="{00000000-0005-0000-0000-00005C010000}"/>
    <cellStyle name="20% - Accent6 41" xfId="361" xr:uid="{00000000-0005-0000-0000-00005D010000}"/>
    <cellStyle name="20% - Accent6 42" xfId="362" xr:uid="{00000000-0005-0000-0000-00005E010000}"/>
    <cellStyle name="20% - Accent6 43" xfId="363" xr:uid="{00000000-0005-0000-0000-00005F010000}"/>
    <cellStyle name="20% - Accent6 44" xfId="364" xr:uid="{00000000-0005-0000-0000-000060010000}"/>
    <cellStyle name="20% - Accent6 45" xfId="365" xr:uid="{00000000-0005-0000-0000-000061010000}"/>
    <cellStyle name="20% - Accent6 46" xfId="366" xr:uid="{00000000-0005-0000-0000-000062010000}"/>
    <cellStyle name="20% - Accent6 47" xfId="367" xr:uid="{00000000-0005-0000-0000-000063010000}"/>
    <cellStyle name="20% - Accent6 48" xfId="368" xr:uid="{00000000-0005-0000-0000-000064010000}"/>
    <cellStyle name="20% - Accent6 5" xfId="369" xr:uid="{00000000-0005-0000-0000-000065010000}"/>
    <cellStyle name="20% - Accent6 6" xfId="370" xr:uid="{00000000-0005-0000-0000-000066010000}"/>
    <cellStyle name="20% - Accent6 7" xfId="371" xr:uid="{00000000-0005-0000-0000-000067010000}"/>
    <cellStyle name="20% - Accent6 8" xfId="372" xr:uid="{00000000-0005-0000-0000-000068010000}"/>
    <cellStyle name="20% - Accent6 9" xfId="373" xr:uid="{00000000-0005-0000-0000-000069010000}"/>
    <cellStyle name="3 indents" xfId="374" xr:uid="{00000000-0005-0000-0000-00006A010000}"/>
    <cellStyle name="4 indents" xfId="375" xr:uid="{00000000-0005-0000-0000-00006B010000}"/>
    <cellStyle name="40% - Accent1 10" xfId="376" xr:uid="{00000000-0005-0000-0000-00006C010000}"/>
    <cellStyle name="40% - Accent1 11" xfId="377" xr:uid="{00000000-0005-0000-0000-00006D010000}"/>
    <cellStyle name="40% - Accent1 12" xfId="378" xr:uid="{00000000-0005-0000-0000-00006E010000}"/>
    <cellStyle name="40% - Accent1 13" xfId="379" xr:uid="{00000000-0005-0000-0000-00006F010000}"/>
    <cellStyle name="40% - Accent1 14" xfId="380" xr:uid="{00000000-0005-0000-0000-000070010000}"/>
    <cellStyle name="40% - Accent1 15" xfId="381" xr:uid="{00000000-0005-0000-0000-000071010000}"/>
    <cellStyle name="40% - Accent1 16" xfId="382" xr:uid="{00000000-0005-0000-0000-000072010000}"/>
    <cellStyle name="40% - Accent1 17" xfId="383" xr:uid="{00000000-0005-0000-0000-000073010000}"/>
    <cellStyle name="40% - Accent1 18" xfId="384" xr:uid="{00000000-0005-0000-0000-000074010000}"/>
    <cellStyle name="40% - Accent1 19" xfId="385" xr:uid="{00000000-0005-0000-0000-000075010000}"/>
    <cellStyle name="40% - Accent1 2" xfId="386" xr:uid="{00000000-0005-0000-0000-000076010000}"/>
    <cellStyle name="40% - Accent1 2 10" xfId="387" xr:uid="{00000000-0005-0000-0000-000077010000}"/>
    <cellStyle name="40% - Accent1 2 11" xfId="388" xr:uid="{00000000-0005-0000-0000-000078010000}"/>
    <cellStyle name="40% - Accent1 2 12" xfId="389" xr:uid="{00000000-0005-0000-0000-000079010000}"/>
    <cellStyle name="40% - Accent1 2 13" xfId="390" xr:uid="{00000000-0005-0000-0000-00007A010000}"/>
    <cellStyle name="40% - Accent1 2 14" xfId="391" xr:uid="{00000000-0005-0000-0000-00007B010000}"/>
    <cellStyle name="40% - Accent1 2 15" xfId="392" xr:uid="{00000000-0005-0000-0000-00007C010000}"/>
    <cellStyle name="40% - Accent1 2 16" xfId="393" xr:uid="{00000000-0005-0000-0000-00007D010000}"/>
    <cellStyle name="40% - Accent1 2 17" xfId="394" xr:uid="{00000000-0005-0000-0000-00007E010000}"/>
    <cellStyle name="40% - Accent1 2 18" xfId="395" xr:uid="{00000000-0005-0000-0000-00007F010000}"/>
    <cellStyle name="40% - Accent1 2 19" xfId="396" xr:uid="{00000000-0005-0000-0000-000080010000}"/>
    <cellStyle name="40% - Accent1 2 2" xfId="397" xr:uid="{00000000-0005-0000-0000-000081010000}"/>
    <cellStyle name="40% - Accent1 2 2 2" xfId="398" xr:uid="{00000000-0005-0000-0000-000082010000}"/>
    <cellStyle name="40% - Accent1 2 2 3" xfId="399" xr:uid="{00000000-0005-0000-0000-000083010000}"/>
    <cellStyle name="40% - Accent1 2 20" xfId="400" xr:uid="{00000000-0005-0000-0000-000084010000}"/>
    <cellStyle name="40% - Accent1 2 21" xfId="401" xr:uid="{00000000-0005-0000-0000-000085010000}"/>
    <cellStyle name="40% - Accent1 2 22" xfId="402" xr:uid="{00000000-0005-0000-0000-000086010000}"/>
    <cellStyle name="40% - Accent1 2 23" xfId="403" xr:uid="{00000000-0005-0000-0000-000087010000}"/>
    <cellStyle name="40% - Accent1 2 24" xfId="404" xr:uid="{00000000-0005-0000-0000-000088010000}"/>
    <cellStyle name="40% - Accent1 2 25" xfId="405" xr:uid="{00000000-0005-0000-0000-000089010000}"/>
    <cellStyle name="40% - Accent1 2 26" xfId="406" xr:uid="{00000000-0005-0000-0000-00008A010000}"/>
    <cellStyle name="40% - Accent1 2 27" xfId="407" xr:uid="{00000000-0005-0000-0000-00008B010000}"/>
    <cellStyle name="40% - Accent1 2 28" xfId="408" xr:uid="{00000000-0005-0000-0000-00008C010000}"/>
    <cellStyle name="40% - Accent1 2 3" xfId="409" xr:uid="{00000000-0005-0000-0000-00008D010000}"/>
    <cellStyle name="40% - Accent1 2 3 2" xfId="410" xr:uid="{00000000-0005-0000-0000-00008E010000}"/>
    <cellStyle name="40% - Accent1 2 3 3" xfId="411" xr:uid="{00000000-0005-0000-0000-00008F010000}"/>
    <cellStyle name="40% - Accent1 2 4" xfId="412" xr:uid="{00000000-0005-0000-0000-000090010000}"/>
    <cellStyle name="40% - Accent1 2 4 2" xfId="413" xr:uid="{00000000-0005-0000-0000-000091010000}"/>
    <cellStyle name="40% - Accent1 2 4 3" xfId="414" xr:uid="{00000000-0005-0000-0000-000092010000}"/>
    <cellStyle name="40% - Accent1 2 5" xfId="415" xr:uid="{00000000-0005-0000-0000-000093010000}"/>
    <cellStyle name="40% - Accent1 2 5 2" xfId="416" xr:uid="{00000000-0005-0000-0000-000094010000}"/>
    <cellStyle name="40% - Accent1 2 5 3" xfId="417" xr:uid="{00000000-0005-0000-0000-000095010000}"/>
    <cellStyle name="40% - Accent1 2 6" xfId="418" xr:uid="{00000000-0005-0000-0000-000096010000}"/>
    <cellStyle name="40% - Accent1 2 6 2" xfId="419" xr:uid="{00000000-0005-0000-0000-000097010000}"/>
    <cellStyle name="40% - Accent1 2 6 3" xfId="420" xr:uid="{00000000-0005-0000-0000-000098010000}"/>
    <cellStyle name="40% - Accent1 2 7" xfId="421" xr:uid="{00000000-0005-0000-0000-000099010000}"/>
    <cellStyle name="40% - Accent1 2 7 2" xfId="422" xr:uid="{00000000-0005-0000-0000-00009A010000}"/>
    <cellStyle name="40% - Accent1 2 7 3" xfId="423" xr:uid="{00000000-0005-0000-0000-00009B010000}"/>
    <cellStyle name="40% - Accent1 2 8" xfId="424" xr:uid="{00000000-0005-0000-0000-00009C010000}"/>
    <cellStyle name="40% - Accent1 2 8 2" xfId="425" xr:uid="{00000000-0005-0000-0000-00009D010000}"/>
    <cellStyle name="40% - Accent1 2 8 3" xfId="426" xr:uid="{00000000-0005-0000-0000-00009E010000}"/>
    <cellStyle name="40% - Accent1 2 9" xfId="427" xr:uid="{00000000-0005-0000-0000-00009F010000}"/>
    <cellStyle name="40% - Accent1 20" xfId="428" xr:uid="{00000000-0005-0000-0000-0000A0010000}"/>
    <cellStyle name="40% - Accent1 21" xfId="429" xr:uid="{00000000-0005-0000-0000-0000A1010000}"/>
    <cellStyle name="40% - Accent1 22" xfId="430" xr:uid="{00000000-0005-0000-0000-0000A2010000}"/>
    <cellStyle name="40% - Accent1 23" xfId="431" xr:uid="{00000000-0005-0000-0000-0000A3010000}"/>
    <cellStyle name="40% - Accent1 24" xfId="432" xr:uid="{00000000-0005-0000-0000-0000A4010000}"/>
    <cellStyle name="40% - Accent1 25" xfId="433" xr:uid="{00000000-0005-0000-0000-0000A5010000}"/>
    <cellStyle name="40% - Accent1 26" xfId="434" xr:uid="{00000000-0005-0000-0000-0000A6010000}"/>
    <cellStyle name="40% - Accent1 27" xfId="435" xr:uid="{00000000-0005-0000-0000-0000A7010000}"/>
    <cellStyle name="40% - Accent1 28" xfId="436" xr:uid="{00000000-0005-0000-0000-0000A8010000}"/>
    <cellStyle name="40% - Accent1 29" xfId="437" xr:uid="{00000000-0005-0000-0000-0000A9010000}"/>
    <cellStyle name="40% - Accent1 3" xfId="438" xr:uid="{00000000-0005-0000-0000-0000AA010000}"/>
    <cellStyle name="40% - Accent1 30" xfId="439" xr:uid="{00000000-0005-0000-0000-0000AB010000}"/>
    <cellStyle name="40% - Accent1 31" xfId="440" xr:uid="{00000000-0005-0000-0000-0000AC010000}"/>
    <cellStyle name="40% - Accent1 32" xfId="441" xr:uid="{00000000-0005-0000-0000-0000AD010000}"/>
    <cellStyle name="40% - Accent1 33" xfId="442" xr:uid="{00000000-0005-0000-0000-0000AE010000}"/>
    <cellStyle name="40% - Accent1 34" xfId="443" xr:uid="{00000000-0005-0000-0000-0000AF010000}"/>
    <cellStyle name="40% - Accent1 35" xfId="444" xr:uid="{00000000-0005-0000-0000-0000B0010000}"/>
    <cellStyle name="40% - Accent1 36" xfId="445" xr:uid="{00000000-0005-0000-0000-0000B1010000}"/>
    <cellStyle name="40% - Accent1 37" xfId="446" xr:uid="{00000000-0005-0000-0000-0000B2010000}"/>
    <cellStyle name="40% - Accent1 38" xfId="447" xr:uid="{00000000-0005-0000-0000-0000B3010000}"/>
    <cellStyle name="40% - Accent1 39" xfId="448" xr:uid="{00000000-0005-0000-0000-0000B4010000}"/>
    <cellStyle name="40% - Accent1 4" xfId="449" xr:uid="{00000000-0005-0000-0000-0000B5010000}"/>
    <cellStyle name="40% - Accent1 40" xfId="450" xr:uid="{00000000-0005-0000-0000-0000B6010000}"/>
    <cellStyle name="40% - Accent1 41" xfId="451" xr:uid="{00000000-0005-0000-0000-0000B7010000}"/>
    <cellStyle name="40% - Accent1 42" xfId="452" xr:uid="{00000000-0005-0000-0000-0000B8010000}"/>
    <cellStyle name="40% - Accent1 43" xfId="453" xr:uid="{00000000-0005-0000-0000-0000B9010000}"/>
    <cellStyle name="40% - Accent1 44" xfId="454" xr:uid="{00000000-0005-0000-0000-0000BA010000}"/>
    <cellStyle name="40% - Accent1 45" xfId="455" xr:uid="{00000000-0005-0000-0000-0000BB010000}"/>
    <cellStyle name="40% - Accent1 46" xfId="456" xr:uid="{00000000-0005-0000-0000-0000BC010000}"/>
    <cellStyle name="40% - Accent1 47" xfId="457" xr:uid="{00000000-0005-0000-0000-0000BD010000}"/>
    <cellStyle name="40% - Accent1 48" xfId="458" xr:uid="{00000000-0005-0000-0000-0000BE010000}"/>
    <cellStyle name="40% - Accent1 5" xfId="459" xr:uid="{00000000-0005-0000-0000-0000BF010000}"/>
    <cellStyle name="40% - Accent1 6" xfId="460" xr:uid="{00000000-0005-0000-0000-0000C0010000}"/>
    <cellStyle name="40% - Accent1 7" xfId="461" xr:uid="{00000000-0005-0000-0000-0000C1010000}"/>
    <cellStyle name="40% - Accent1 8" xfId="462" xr:uid="{00000000-0005-0000-0000-0000C2010000}"/>
    <cellStyle name="40% - Accent1 9" xfId="463" xr:uid="{00000000-0005-0000-0000-0000C3010000}"/>
    <cellStyle name="40% - Accent2 10" xfId="464" xr:uid="{00000000-0005-0000-0000-0000C4010000}"/>
    <cellStyle name="40% - Accent2 11" xfId="465" xr:uid="{00000000-0005-0000-0000-0000C5010000}"/>
    <cellStyle name="40% - Accent2 12" xfId="466" xr:uid="{00000000-0005-0000-0000-0000C6010000}"/>
    <cellStyle name="40% - Accent2 13" xfId="467" xr:uid="{00000000-0005-0000-0000-0000C7010000}"/>
    <cellStyle name="40% - Accent2 14" xfId="468" xr:uid="{00000000-0005-0000-0000-0000C8010000}"/>
    <cellStyle name="40% - Accent2 15" xfId="469" xr:uid="{00000000-0005-0000-0000-0000C9010000}"/>
    <cellStyle name="40% - Accent2 16" xfId="470" xr:uid="{00000000-0005-0000-0000-0000CA010000}"/>
    <cellStyle name="40% - Accent2 17" xfId="471" xr:uid="{00000000-0005-0000-0000-0000CB010000}"/>
    <cellStyle name="40% - Accent2 18" xfId="472" xr:uid="{00000000-0005-0000-0000-0000CC010000}"/>
    <cellStyle name="40% - Accent2 19" xfId="473" xr:uid="{00000000-0005-0000-0000-0000CD010000}"/>
    <cellStyle name="40% - Accent2 2" xfId="474" xr:uid="{00000000-0005-0000-0000-0000CE010000}"/>
    <cellStyle name="40% - Accent2 2 2" xfId="475" xr:uid="{00000000-0005-0000-0000-0000CF010000}"/>
    <cellStyle name="40% - Accent2 2 3" xfId="476" xr:uid="{00000000-0005-0000-0000-0000D0010000}"/>
    <cellStyle name="40% - Accent2 2 4" xfId="477" xr:uid="{00000000-0005-0000-0000-0000D1010000}"/>
    <cellStyle name="40% - Accent2 2 5" xfId="478" xr:uid="{00000000-0005-0000-0000-0000D2010000}"/>
    <cellStyle name="40% - Accent2 2 6" xfId="479" xr:uid="{00000000-0005-0000-0000-0000D3010000}"/>
    <cellStyle name="40% - Accent2 2 7" xfId="480" xr:uid="{00000000-0005-0000-0000-0000D4010000}"/>
    <cellStyle name="40% - Accent2 2 8" xfId="481" xr:uid="{00000000-0005-0000-0000-0000D5010000}"/>
    <cellStyle name="40% - Accent2 20" xfId="482" xr:uid="{00000000-0005-0000-0000-0000D6010000}"/>
    <cellStyle name="40% - Accent2 21" xfId="483" xr:uid="{00000000-0005-0000-0000-0000D7010000}"/>
    <cellStyle name="40% - Accent2 22" xfId="484" xr:uid="{00000000-0005-0000-0000-0000D8010000}"/>
    <cellStyle name="40% - Accent2 23" xfId="485" xr:uid="{00000000-0005-0000-0000-0000D9010000}"/>
    <cellStyle name="40% - Accent2 24" xfId="486" xr:uid="{00000000-0005-0000-0000-0000DA010000}"/>
    <cellStyle name="40% - Accent2 25" xfId="487" xr:uid="{00000000-0005-0000-0000-0000DB010000}"/>
    <cellStyle name="40% - Accent2 26" xfId="488" xr:uid="{00000000-0005-0000-0000-0000DC010000}"/>
    <cellStyle name="40% - Accent2 27" xfId="489" xr:uid="{00000000-0005-0000-0000-0000DD010000}"/>
    <cellStyle name="40% - Accent2 28" xfId="490" xr:uid="{00000000-0005-0000-0000-0000DE010000}"/>
    <cellStyle name="40% - Accent2 29" xfId="491" xr:uid="{00000000-0005-0000-0000-0000DF010000}"/>
    <cellStyle name="40% - Accent2 3" xfId="492" xr:uid="{00000000-0005-0000-0000-0000E0010000}"/>
    <cellStyle name="40% - Accent2 30" xfId="493" xr:uid="{00000000-0005-0000-0000-0000E1010000}"/>
    <cellStyle name="40% - Accent2 31" xfId="494" xr:uid="{00000000-0005-0000-0000-0000E2010000}"/>
    <cellStyle name="40% - Accent2 32" xfId="495" xr:uid="{00000000-0005-0000-0000-0000E3010000}"/>
    <cellStyle name="40% - Accent2 33" xfId="496" xr:uid="{00000000-0005-0000-0000-0000E4010000}"/>
    <cellStyle name="40% - Accent2 34" xfId="497" xr:uid="{00000000-0005-0000-0000-0000E5010000}"/>
    <cellStyle name="40% - Accent2 35" xfId="498" xr:uid="{00000000-0005-0000-0000-0000E6010000}"/>
    <cellStyle name="40% - Accent2 36" xfId="499" xr:uid="{00000000-0005-0000-0000-0000E7010000}"/>
    <cellStyle name="40% - Accent2 37" xfId="500" xr:uid="{00000000-0005-0000-0000-0000E8010000}"/>
    <cellStyle name="40% - Accent2 38" xfId="501" xr:uid="{00000000-0005-0000-0000-0000E9010000}"/>
    <cellStyle name="40% - Accent2 39" xfId="502" xr:uid="{00000000-0005-0000-0000-0000EA010000}"/>
    <cellStyle name="40% - Accent2 4" xfId="503" xr:uid="{00000000-0005-0000-0000-0000EB010000}"/>
    <cellStyle name="40% - Accent2 40" xfId="504" xr:uid="{00000000-0005-0000-0000-0000EC010000}"/>
    <cellStyle name="40% - Accent2 41" xfId="505" xr:uid="{00000000-0005-0000-0000-0000ED010000}"/>
    <cellStyle name="40% - Accent2 42" xfId="506" xr:uid="{00000000-0005-0000-0000-0000EE010000}"/>
    <cellStyle name="40% - Accent2 43" xfId="507" xr:uid="{00000000-0005-0000-0000-0000EF010000}"/>
    <cellStyle name="40% - Accent2 44" xfId="508" xr:uid="{00000000-0005-0000-0000-0000F0010000}"/>
    <cellStyle name="40% - Accent2 45" xfId="509" xr:uid="{00000000-0005-0000-0000-0000F1010000}"/>
    <cellStyle name="40% - Accent2 46" xfId="510" xr:uid="{00000000-0005-0000-0000-0000F2010000}"/>
    <cellStyle name="40% - Accent2 47" xfId="511" xr:uid="{00000000-0005-0000-0000-0000F3010000}"/>
    <cellStyle name="40% - Accent2 48" xfId="512" xr:uid="{00000000-0005-0000-0000-0000F4010000}"/>
    <cellStyle name="40% - Accent2 5" xfId="513" xr:uid="{00000000-0005-0000-0000-0000F5010000}"/>
    <cellStyle name="40% - Accent2 6" xfId="514" xr:uid="{00000000-0005-0000-0000-0000F6010000}"/>
    <cellStyle name="40% - Accent2 7" xfId="515" xr:uid="{00000000-0005-0000-0000-0000F7010000}"/>
    <cellStyle name="40% - Accent2 8" xfId="516" xr:uid="{00000000-0005-0000-0000-0000F8010000}"/>
    <cellStyle name="40% - Accent2 9" xfId="517" xr:uid="{00000000-0005-0000-0000-0000F9010000}"/>
    <cellStyle name="40% - Accent3 10" xfId="518" xr:uid="{00000000-0005-0000-0000-0000FA010000}"/>
    <cellStyle name="40% - Accent3 11" xfId="519" xr:uid="{00000000-0005-0000-0000-0000FB010000}"/>
    <cellStyle name="40% - Accent3 12" xfId="520" xr:uid="{00000000-0005-0000-0000-0000FC010000}"/>
    <cellStyle name="40% - Accent3 13" xfId="521" xr:uid="{00000000-0005-0000-0000-0000FD010000}"/>
    <cellStyle name="40% - Accent3 14" xfId="522" xr:uid="{00000000-0005-0000-0000-0000FE010000}"/>
    <cellStyle name="40% - Accent3 15" xfId="523" xr:uid="{00000000-0005-0000-0000-0000FF010000}"/>
    <cellStyle name="40% - Accent3 16" xfId="524" xr:uid="{00000000-0005-0000-0000-000000020000}"/>
    <cellStyle name="40% - Accent3 17" xfId="525" xr:uid="{00000000-0005-0000-0000-000001020000}"/>
    <cellStyle name="40% - Accent3 18" xfId="526" xr:uid="{00000000-0005-0000-0000-000002020000}"/>
    <cellStyle name="40% - Accent3 19" xfId="527" xr:uid="{00000000-0005-0000-0000-000003020000}"/>
    <cellStyle name="40% - Accent3 2" xfId="528" xr:uid="{00000000-0005-0000-0000-000004020000}"/>
    <cellStyle name="40% - Accent3 2 2" xfId="529" xr:uid="{00000000-0005-0000-0000-000005020000}"/>
    <cellStyle name="40% - Accent3 2 3" xfId="530" xr:uid="{00000000-0005-0000-0000-000006020000}"/>
    <cellStyle name="40% - Accent3 2 4" xfId="531" xr:uid="{00000000-0005-0000-0000-000007020000}"/>
    <cellStyle name="40% - Accent3 2 5" xfId="532" xr:uid="{00000000-0005-0000-0000-000008020000}"/>
    <cellStyle name="40% - Accent3 2 6" xfId="533" xr:uid="{00000000-0005-0000-0000-000009020000}"/>
    <cellStyle name="40% - Accent3 2 7" xfId="534" xr:uid="{00000000-0005-0000-0000-00000A020000}"/>
    <cellStyle name="40% - Accent3 2 8" xfId="535" xr:uid="{00000000-0005-0000-0000-00000B020000}"/>
    <cellStyle name="40% - Accent3 20" xfId="536" xr:uid="{00000000-0005-0000-0000-00000C020000}"/>
    <cellStyle name="40% - Accent3 21" xfId="537" xr:uid="{00000000-0005-0000-0000-00000D020000}"/>
    <cellStyle name="40% - Accent3 22" xfId="538" xr:uid="{00000000-0005-0000-0000-00000E020000}"/>
    <cellStyle name="40% - Accent3 23" xfId="539" xr:uid="{00000000-0005-0000-0000-00000F020000}"/>
    <cellStyle name="40% - Accent3 24" xfId="540" xr:uid="{00000000-0005-0000-0000-000010020000}"/>
    <cellStyle name="40% - Accent3 25" xfId="541" xr:uid="{00000000-0005-0000-0000-000011020000}"/>
    <cellStyle name="40% - Accent3 26" xfId="542" xr:uid="{00000000-0005-0000-0000-000012020000}"/>
    <cellStyle name="40% - Accent3 27" xfId="543" xr:uid="{00000000-0005-0000-0000-000013020000}"/>
    <cellStyle name="40% - Accent3 28" xfId="544" xr:uid="{00000000-0005-0000-0000-000014020000}"/>
    <cellStyle name="40% - Accent3 29" xfId="545" xr:uid="{00000000-0005-0000-0000-000015020000}"/>
    <cellStyle name="40% - Accent3 3" xfId="546" xr:uid="{00000000-0005-0000-0000-000016020000}"/>
    <cellStyle name="40% - Accent3 30" xfId="547" xr:uid="{00000000-0005-0000-0000-000017020000}"/>
    <cellStyle name="40% - Accent3 31" xfId="548" xr:uid="{00000000-0005-0000-0000-000018020000}"/>
    <cellStyle name="40% - Accent3 32" xfId="549" xr:uid="{00000000-0005-0000-0000-000019020000}"/>
    <cellStyle name="40% - Accent3 33" xfId="550" xr:uid="{00000000-0005-0000-0000-00001A020000}"/>
    <cellStyle name="40% - Accent3 34" xfId="551" xr:uid="{00000000-0005-0000-0000-00001B020000}"/>
    <cellStyle name="40% - Accent3 35" xfId="552" xr:uid="{00000000-0005-0000-0000-00001C020000}"/>
    <cellStyle name="40% - Accent3 36" xfId="553" xr:uid="{00000000-0005-0000-0000-00001D020000}"/>
    <cellStyle name="40% - Accent3 37" xfId="554" xr:uid="{00000000-0005-0000-0000-00001E020000}"/>
    <cellStyle name="40% - Accent3 38" xfId="555" xr:uid="{00000000-0005-0000-0000-00001F020000}"/>
    <cellStyle name="40% - Accent3 39" xfId="556" xr:uid="{00000000-0005-0000-0000-000020020000}"/>
    <cellStyle name="40% - Accent3 4" xfId="557" xr:uid="{00000000-0005-0000-0000-000021020000}"/>
    <cellStyle name="40% - Accent3 40" xfId="558" xr:uid="{00000000-0005-0000-0000-000022020000}"/>
    <cellStyle name="40% - Accent3 41" xfId="559" xr:uid="{00000000-0005-0000-0000-000023020000}"/>
    <cellStyle name="40% - Accent3 42" xfId="560" xr:uid="{00000000-0005-0000-0000-000024020000}"/>
    <cellStyle name="40% - Accent3 43" xfId="561" xr:uid="{00000000-0005-0000-0000-000025020000}"/>
    <cellStyle name="40% - Accent3 44" xfId="562" xr:uid="{00000000-0005-0000-0000-000026020000}"/>
    <cellStyle name="40% - Accent3 45" xfId="563" xr:uid="{00000000-0005-0000-0000-000027020000}"/>
    <cellStyle name="40% - Accent3 46" xfId="564" xr:uid="{00000000-0005-0000-0000-000028020000}"/>
    <cellStyle name="40% - Accent3 47" xfId="565" xr:uid="{00000000-0005-0000-0000-000029020000}"/>
    <cellStyle name="40% - Accent3 48" xfId="566" xr:uid="{00000000-0005-0000-0000-00002A020000}"/>
    <cellStyle name="40% - Accent3 5" xfId="567" xr:uid="{00000000-0005-0000-0000-00002B020000}"/>
    <cellStyle name="40% - Accent3 6" xfId="568" xr:uid="{00000000-0005-0000-0000-00002C020000}"/>
    <cellStyle name="40% - Accent3 7" xfId="569" xr:uid="{00000000-0005-0000-0000-00002D020000}"/>
    <cellStyle name="40% - Accent3 8" xfId="570" xr:uid="{00000000-0005-0000-0000-00002E020000}"/>
    <cellStyle name="40% - Accent3 9" xfId="571" xr:uid="{00000000-0005-0000-0000-00002F020000}"/>
    <cellStyle name="40% - Accent4 10" xfId="572" xr:uid="{00000000-0005-0000-0000-000030020000}"/>
    <cellStyle name="40% - Accent4 11" xfId="573" xr:uid="{00000000-0005-0000-0000-000031020000}"/>
    <cellStyle name="40% - Accent4 12" xfId="574" xr:uid="{00000000-0005-0000-0000-000032020000}"/>
    <cellStyle name="40% - Accent4 13" xfId="575" xr:uid="{00000000-0005-0000-0000-000033020000}"/>
    <cellStyle name="40% - Accent4 14" xfId="576" xr:uid="{00000000-0005-0000-0000-000034020000}"/>
    <cellStyle name="40% - Accent4 15" xfId="577" xr:uid="{00000000-0005-0000-0000-000035020000}"/>
    <cellStyle name="40% - Accent4 16" xfId="578" xr:uid="{00000000-0005-0000-0000-000036020000}"/>
    <cellStyle name="40% - Accent4 17" xfId="579" xr:uid="{00000000-0005-0000-0000-000037020000}"/>
    <cellStyle name="40% - Accent4 18" xfId="580" xr:uid="{00000000-0005-0000-0000-000038020000}"/>
    <cellStyle name="40% - Accent4 19" xfId="581" xr:uid="{00000000-0005-0000-0000-000039020000}"/>
    <cellStyle name="40% - Accent4 2" xfId="582" xr:uid="{00000000-0005-0000-0000-00003A020000}"/>
    <cellStyle name="40% - Accent4 2 2" xfId="583" xr:uid="{00000000-0005-0000-0000-00003B020000}"/>
    <cellStyle name="40% - Accent4 2 3" xfId="584" xr:uid="{00000000-0005-0000-0000-00003C020000}"/>
    <cellStyle name="40% - Accent4 2 4" xfId="585" xr:uid="{00000000-0005-0000-0000-00003D020000}"/>
    <cellStyle name="40% - Accent4 2 5" xfId="586" xr:uid="{00000000-0005-0000-0000-00003E020000}"/>
    <cellStyle name="40% - Accent4 2 6" xfId="587" xr:uid="{00000000-0005-0000-0000-00003F020000}"/>
    <cellStyle name="40% - Accent4 2 7" xfId="588" xr:uid="{00000000-0005-0000-0000-000040020000}"/>
    <cellStyle name="40% - Accent4 2 8" xfId="589" xr:uid="{00000000-0005-0000-0000-000041020000}"/>
    <cellStyle name="40% - Accent4 20" xfId="590" xr:uid="{00000000-0005-0000-0000-000042020000}"/>
    <cellStyle name="40% - Accent4 21" xfId="591" xr:uid="{00000000-0005-0000-0000-000043020000}"/>
    <cellStyle name="40% - Accent4 22" xfId="592" xr:uid="{00000000-0005-0000-0000-000044020000}"/>
    <cellStyle name="40% - Accent4 23" xfId="593" xr:uid="{00000000-0005-0000-0000-000045020000}"/>
    <cellStyle name="40% - Accent4 24" xfId="594" xr:uid="{00000000-0005-0000-0000-000046020000}"/>
    <cellStyle name="40% - Accent4 25" xfId="595" xr:uid="{00000000-0005-0000-0000-000047020000}"/>
    <cellStyle name="40% - Accent4 26" xfId="596" xr:uid="{00000000-0005-0000-0000-000048020000}"/>
    <cellStyle name="40% - Accent4 27" xfId="597" xr:uid="{00000000-0005-0000-0000-000049020000}"/>
    <cellStyle name="40% - Accent4 28" xfId="598" xr:uid="{00000000-0005-0000-0000-00004A020000}"/>
    <cellStyle name="40% - Accent4 29" xfId="599" xr:uid="{00000000-0005-0000-0000-00004B020000}"/>
    <cellStyle name="40% - Accent4 3" xfId="600" xr:uid="{00000000-0005-0000-0000-00004C020000}"/>
    <cellStyle name="40% - Accent4 30" xfId="601" xr:uid="{00000000-0005-0000-0000-00004D020000}"/>
    <cellStyle name="40% - Accent4 31" xfId="602" xr:uid="{00000000-0005-0000-0000-00004E020000}"/>
    <cellStyle name="40% - Accent4 32" xfId="603" xr:uid="{00000000-0005-0000-0000-00004F020000}"/>
    <cellStyle name="40% - Accent4 33" xfId="604" xr:uid="{00000000-0005-0000-0000-000050020000}"/>
    <cellStyle name="40% - Accent4 34" xfId="605" xr:uid="{00000000-0005-0000-0000-000051020000}"/>
    <cellStyle name="40% - Accent4 35" xfId="606" xr:uid="{00000000-0005-0000-0000-000052020000}"/>
    <cellStyle name="40% - Accent4 36" xfId="607" xr:uid="{00000000-0005-0000-0000-000053020000}"/>
    <cellStyle name="40% - Accent4 37" xfId="608" xr:uid="{00000000-0005-0000-0000-000054020000}"/>
    <cellStyle name="40% - Accent4 38" xfId="609" xr:uid="{00000000-0005-0000-0000-000055020000}"/>
    <cellStyle name="40% - Accent4 39" xfId="610" xr:uid="{00000000-0005-0000-0000-000056020000}"/>
    <cellStyle name="40% - Accent4 4" xfId="611" xr:uid="{00000000-0005-0000-0000-000057020000}"/>
    <cellStyle name="40% - Accent4 40" xfId="612" xr:uid="{00000000-0005-0000-0000-000058020000}"/>
    <cellStyle name="40% - Accent4 41" xfId="613" xr:uid="{00000000-0005-0000-0000-000059020000}"/>
    <cellStyle name="40% - Accent4 42" xfId="614" xr:uid="{00000000-0005-0000-0000-00005A020000}"/>
    <cellStyle name="40% - Accent4 43" xfId="615" xr:uid="{00000000-0005-0000-0000-00005B020000}"/>
    <cellStyle name="40% - Accent4 44" xfId="616" xr:uid="{00000000-0005-0000-0000-00005C020000}"/>
    <cellStyle name="40% - Accent4 45" xfId="617" xr:uid="{00000000-0005-0000-0000-00005D020000}"/>
    <cellStyle name="40% - Accent4 46" xfId="618" xr:uid="{00000000-0005-0000-0000-00005E020000}"/>
    <cellStyle name="40% - Accent4 47" xfId="619" xr:uid="{00000000-0005-0000-0000-00005F020000}"/>
    <cellStyle name="40% - Accent4 48" xfId="620" xr:uid="{00000000-0005-0000-0000-000060020000}"/>
    <cellStyle name="40% - Accent4 5" xfId="621" xr:uid="{00000000-0005-0000-0000-000061020000}"/>
    <cellStyle name="40% - Accent4 6" xfId="622" xr:uid="{00000000-0005-0000-0000-000062020000}"/>
    <cellStyle name="40% - Accent4 7" xfId="623" xr:uid="{00000000-0005-0000-0000-000063020000}"/>
    <cellStyle name="40% - Accent4 8" xfId="624" xr:uid="{00000000-0005-0000-0000-000064020000}"/>
    <cellStyle name="40% - Accent4 9" xfId="625" xr:uid="{00000000-0005-0000-0000-000065020000}"/>
    <cellStyle name="40% - Accent5 10" xfId="626" xr:uid="{00000000-0005-0000-0000-000066020000}"/>
    <cellStyle name="40% - Accent5 11" xfId="627" xr:uid="{00000000-0005-0000-0000-000067020000}"/>
    <cellStyle name="40% - Accent5 12" xfId="628" xr:uid="{00000000-0005-0000-0000-000068020000}"/>
    <cellStyle name="40% - Accent5 13" xfId="629" xr:uid="{00000000-0005-0000-0000-000069020000}"/>
    <cellStyle name="40% - Accent5 14" xfId="630" xr:uid="{00000000-0005-0000-0000-00006A020000}"/>
    <cellStyle name="40% - Accent5 15" xfId="631" xr:uid="{00000000-0005-0000-0000-00006B020000}"/>
    <cellStyle name="40% - Accent5 16" xfId="632" xr:uid="{00000000-0005-0000-0000-00006C020000}"/>
    <cellStyle name="40% - Accent5 17" xfId="633" xr:uid="{00000000-0005-0000-0000-00006D020000}"/>
    <cellStyle name="40% - Accent5 18" xfId="634" xr:uid="{00000000-0005-0000-0000-00006E020000}"/>
    <cellStyle name="40% - Accent5 19" xfId="635" xr:uid="{00000000-0005-0000-0000-00006F020000}"/>
    <cellStyle name="40% - Accent5 2" xfId="636" xr:uid="{00000000-0005-0000-0000-000070020000}"/>
    <cellStyle name="40% - Accent5 2 2" xfId="637" xr:uid="{00000000-0005-0000-0000-000071020000}"/>
    <cellStyle name="40% - Accent5 2 3" xfId="638" xr:uid="{00000000-0005-0000-0000-000072020000}"/>
    <cellStyle name="40% - Accent5 2 4" xfId="639" xr:uid="{00000000-0005-0000-0000-000073020000}"/>
    <cellStyle name="40% - Accent5 2 5" xfId="640" xr:uid="{00000000-0005-0000-0000-000074020000}"/>
    <cellStyle name="40% - Accent5 2 6" xfId="641" xr:uid="{00000000-0005-0000-0000-000075020000}"/>
    <cellStyle name="40% - Accent5 2 7" xfId="642" xr:uid="{00000000-0005-0000-0000-000076020000}"/>
    <cellStyle name="40% - Accent5 2 8" xfId="643" xr:uid="{00000000-0005-0000-0000-000077020000}"/>
    <cellStyle name="40% - Accent5 20" xfId="644" xr:uid="{00000000-0005-0000-0000-000078020000}"/>
    <cellStyle name="40% - Accent5 21" xfId="645" xr:uid="{00000000-0005-0000-0000-000079020000}"/>
    <cellStyle name="40% - Accent5 22" xfId="646" xr:uid="{00000000-0005-0000-0000-00007A020000}"/>
    <cellStyle name="40% - Accent5 23" xfId="647" xr:uid="{00000000-0005-0000-0000-00007B020000}"/>
    <cellStyle name="40% - Accent5 24" xfId="648" xr:uid="{00000000-0005-0000-0000-00007C020000}"/>
    <cellStyle name="40% - Accent5 25" xfId="649" xr:uid="{00000000-0005-0000-0000-00007D020000}"/>
    <cellStyle name="40% - Accent5 26" xfId="650" xr:uid="{00000000-0005-0000-0000-00007E020000}"/>
    <cellStyle name="40% - Accent5 27" xfId="651" xr:uid="{00000000-0005-0000-0000-00007F020000}"/>
    <cellStyle name="40% - Accent5 28" xfId="652" xr:uid="{00000000-0005-0000-0000-000080020000}"/>
    <cellStyle name="40% - Accent5 29" xfId="653" xr:uid="{00000000-0005-0000-0000-000081020000}"/>
    <cellStyle name="40% - Accent5 3" xfId="654" xr:uid="{00000000-0005-0000-0000-000082020000}"/>
    <cellStyle name="40% - Accent5 30" xfId="655" xr:uid="{00000000-0005-0000-0000-000083020000}"/>
    <cellStyle name="40% - Accent5 31" xfId="656" xr:uid="{00000000-0005-0000-0000-000084020000}"/>
    <cellStyle name="40% - Accent5 32" xfId="657" xr:uid="{00000000-0005-0000-0000-000085020000}"/>
    <cellStyle name="40% - Accent5 33" xfId="658" xr:uid="{00000000-0005-0000-0000-000086020000}"/>
    <cellStyle name="40% - Accent5 34" xfId="659" xr:uid="{00000000-0005-0000-0000-000087020000}"/>
    <cellStyle name="40% - Accent5 35" xfId="660" xr:uid="{00000000-0005-0000-0000-000088020000}"/>
    <cellStyle name="40% - Accent5 36" xfId="661" xr:uid="{00000000-0005-0000-0000-000089020000}"/>
    <cellStyle name="40% - Accent5 37" xfId="662" xr:uid="{00000000-0005-0000-0000-00008A020000}"/>
    <cellStyle name="40% - Accent5 38" xfId="663" xr:uid="{00000000-0005-0000-0000-00008B020000}"/>
    <cellStyle name="40% - Accent5 39" xfId="664" xr:uid="{00000000-0005-0000-0000-00008C020000}"/>
    <cellStyle name="40% - Accent5 4" xfId="665" xr:uid="{00000000-0005-0000-0000-00008D020000}"/>
    <cellStyle name="40% - Accent5 40" xfId="666" xr:uid="{00000000-0005-0000-0000-00008E020000}"/>
    <cellStyle name="40% - Accent5 41" xfId="667" xr:uid="{00000000-0005-0000-0000-00008F020000}"/>
    <cellStyle name="40% - Accent5 42" xfId="668" xr:uid="{00000000-0005-0000-0000-000090020000}"/>
    <cellStyle name="40% - Accent5 43" xfId="669" xr:uid="{00000000-0005-0000-0000-000091020000}"/>
    <cellStyle name="40% - Accent5 44" xfId="670" xr:uid="{00000000-0005-0000-0000-000092020000}"/>
    <cellStyle name="40% - Accent5 45" xfId="671" xr:uid="{00000000-0005-0000-0000-000093020000}"/>
    <cellStyle name="40% - Accent5 46" xfId="672" xr:uid="{00000000-0005-0000-0000-000094020000}"/>
    <cellStyle name="40% - Accent5 47" xfId="673" xr:uid="{00000000-0005-0000-0000-000095020000}"/>
    <cellStyle name="40% - Accent5 48" xfId="674" xr:uid="{00000000-0005-0000-0000-000096020000}"/>
    <cellStyle name="40% - Accent5 5" xfId="675" xr:uid="{00000000-0005-0000-0000-000097020000}"/>
    <cellStyle name="40% - Accent5 6" xfId="676" xr:uid="{00000000-0005-0000-0000-000098020000}"/>
    <cellStyle name="40% - Accent5 7" xfId="677" xr:uid="{00000000-0005-0000-0000-000099020000}"/>
    <cellStyle name="40% - Accent5 8" xfId="678" xr:uid="{00000000-0005-0000-0000-00009A020000}"/>
    <cellStyle name="40% - Accent5 9" xfId="679" xr:uid="{00000000-0005-0000-0000-00009B020000}"/>
    <cellStyle name="40% - Accent6 10" xfId="680" xr:uid="{00000000-0005-0000-0000-00009C020000}"/>
    <cellStyle name="40% - Accent6 11" xfId="681" xr:uid="{00000000-0005-0000-0000-00009D020000}"/>
    <cellStyle name="40% - Accent6 12" xfId="682" xr:uid="{00000000-0005-0000-0000-00009E020000}"/>
    <cellStyle name="40% - Accent6 13" xfId="683" xr:uid="{00000000-0005-0000-0000-00009F020000}"/>
    <cellStyle name="40% - Accent6 14" xfId="684" xr:uid="{00000000-0005-0000-0000-0000A0020000}"/>
    <cellStyle name="40% - Accent6 15" xfId="685" xr:uid="{00000000-0005-0000-0000-0000A1020000}"/>
    <cellStyle name="40% - Accent6 16" xfId="686" xr:uid="{00000000-0005-0000-0000-0000A2020000}"/>
    <cellStyle name="40% - Accent6 17" xfId="687" xr:uid="{00000000-0005-0000-0000-0000A3020000}"/>
    <cellStyle name="40% - Accent6 18" xfId="688" xr:uid="{00000000-0005-0000-0000-0000A4020000}"/>
    <cellStyle name="40% - Accent6 19" xfId="689" xr:uid="{00000000-0005-0000-0000-0000A5020000}"/>
    <cellStyle name="40% - Accent6 2" xfId="690" xr:uid="{00000000-0005-0000-0000-0000A6020000}"/>
    <cellStyle name="40% - Accent6 2 2" xfId="691" xr:uid="{00000000-0005-0000-0000-0000A7020000}"/>
    <cellStyle name="40% - Accent6 2 3" xfId="692" xr:uid="{00000000-0005-0000-0000-0000A8020000}"/>
    <cellStyle name="40% - Accent6 2 4" xfId="693" xr:uid="{00000000-0005-0000-0000-0000A9020000}"/>
    <cellStyle name="40% - Accent6 2 5" xfId="694" xr:uid="{00000000-0005-0000-0000-0000AA020000}"/>
    <cellStyle name="40% - Accent6 2 6" xfId="695" xr:uid="{00000000-0005-0000-0000-0000AB020000}"/>
    <cellStyle name="40% - Accent6 2 7" xfId="696" xr:uid="{00000000-0005-0000-0000-0000AC020000}"/>
    <cellStyle name="40% - Accent6 2 8" xfId="697" xr:uid="{00000000-0005-0000-0000-0000AD020000}"/>
    <cellStyle name="40% - Accent6 20" xfId="698" xr:uid="{00000000-0005-0000-0000-0000AE020000}"/>
    <cellStyle name="40% - Accent6 21" xfId="699" xr:uid="{00000000-0005-0000-0000-0000AF020000}"/>
    <cellStyle name="40% - Accent6 22" xfId="700" xr:uid="{00000000-0005-0000-0000-0000B0020000}"/>
    <cellStyle name="40% - Accent6 23" xfId="701" xr:uid="{00000000-0005-0000-0000-0000B1020000}"/>
    <cellStyle name="40% - Accent6 24" xfId="702" xr:uid="{00000000-0005-0000-0000-0000B2020000}"/>
    <cellStyle name="40% - Accent6 25" xfId="703" xr:uid="{00000000-0005-0000-0000-0000B3020000}"/>
    <cellStyle name="40% - Accent6 26" xfId="704" xr:uid="{00000000-0005-0000-0000-0000B4020000}"/>
    <cellStyle name="40% - Accent6 27" xfId="705" xr:uid="{00000000-0005-0000-0000-0000B5020000}"/>
    <cellStyle name="40% - Accent6 28" xfId="706" xr:uid="{00000000-0005-0000-0000-0000B6020000}"/>
    <cellStyle name="40% - Accent6 29" xfId="707" xr:uid="{00000000-0005-0000-0000-0000B7020000}"/>
    <cellStyle name="40% - Accent6 3" xfId="708" xr:uid="{00000000-0005-0000-0000-0000B8020000}"/>
    <cellStyle name="40% - Accent6 30" xfId="709" xr:uid="{00000000-0005-0000-0000-0000B9020000}"/>
    <cellStyle name="40% - Accent6 31" xfId="710" xr:uid="{00000000-0005-0000-0000-0000BA020000}"/>
    <cellStyle name="40% - Accent6 32" xfId="711" xr:uid="{00000000-0005-0000-0000-0000BB020000}"/>
    <cellStyle name="40% - Accent6 33" xfId="712" xr:uid="{00000000-0005-0000-0000-0000BC020000}"/>
    <cellStyle name="40% - Accent6 34" xfId="713" xr:uid="{00000000-0005-0000-0000-0000BD020000}"/>
    <cellStyle name="40% - Accent6 35" xfId="714" xr:uid="{00000000-0005-0000-0000-0000BE020000}"/>
    <cellStyle name="40% - Accent6 36" xfId="715" xr:uid="{00000000-0005-0000-0000-0000BF020000}"/>
    <cellStyle name="40% - Accent6 37" xfId="716" xr:uid="{00000000-0005-0000-0000-0000C0020000}"/>
    <cellStyle name="40% - Accent6 38" xfId="717" xr:uid="{00000000-0005-0000-0000-0000C1020000}"/>
    <cellStyle name="40% - Accent6 39" xfId="718" xr:uid="{00000000-0005-0000-0000-0000C2020000}"/>
    <cellStyle name="40% - Accent6 4" xfId="719" xr:uid="{00000000-0005-0000-0000-0000C3020000}"/>
    <cellStyle name="40% - Accent6 40" xfId="720" xr:uid="{00000000-0005-0000-0000-0000C4020000}"/>
    <cellStyle name="40% - Accent6 41" xfId="721" xr:uid="{00000000-0005-0000-0000-0000C5020000}"/>
    <cellStyle name="40% - Accent6 42" xfId="722" xr:uid="{00000000-0005-0000-0000-0000C6020000}"/>
    <cellStyle name="40% - Accent6 43" xfId="723" xr:uid="{00000000-0005-0000-0000-0000C7020000}"/>
    <cellStyle name="40% - Accent6 44" xfId="724" xr:uid="{00000000-0005-0000-0000-0000C8020000}"/>
    <cellStyle name="40% - Accent6 45" xfId="725" xr:uid="{00000000-0005-0000-0000-0000C9020000}"/>
    <cellStyle name="40% - Accent6 46" xfId="726" xr:uid="{00000000-0005-0000-0000-0000CA020000}"/>
    <cellStyle name="40% - Accent6 47" xfId="727" xr:uid="{00000000-0005-0000-0000-0000CB020000}"/>
    <cellStyle name="40% - Accent6 48" xfId="728" xr:uid="{00000000-0005-0000-0000-0000CC020000}"/>
    <cellStyle name="40% - Accent6 5" xfId="729" xr:uid="{00000000-0005-0000-0000-0000CD020000}"/>
    <cellStyle name="40% - Accent6 6" xfId="730" xr:uid="{00000000-0005-0000-0000-0000CE020000}"/>
    <cellStyle name="40% - Accent6 7" xfId="731" xr:uid="{00000000-0005-0000-0000-0000CF020000}"/>
    <cellStyle name="40% - Accent6 8" xfId="732" xr:uid="{00000000-0005-0000-0000-0000D0020000}"/>
    <cellStyle name="40% - Accent6 9" xfId="733" xr:uid="{00000000-0005-0000-0000-0000D1020000}"/>
    <cellStyle name="5 indents" xfId="734" xr:uid="{00000000-0005-0000-0000-0000D2020000}"/>
    <cellStyle name="60% - Accent1 10" xfId="735" xr:uid="{00000000-0005-0000-0000-0000D3020000}"/>
    <cellStyle name="60% - Accent1 11" xfId="736" xr:uid="{00000000-0005-0000-0000-0000D4020000}"/>
    <cellStyle name="60% - Accent1 12" xfId="737" xr:uid="{00000000-0005-0000-0000-0000D5020000}"/>
    <cellStyle name="60% - Accent1 13" xfId="738" xr:uid="{00000000-0005-0000-0000-0000D6020000}"/>
    <cellStyle name="60% - Accent1 14" xfId="739" xr:uid="{00000000-0005-0000-0000-0000D7020000}"/>
    <cellStyle name="60% - Accent1 15" xfId="740" xr:uid="{00000000-0005-0000-0000-0000D8020000}"/>
    <cellStyle name="60% - Accent1 16" xfId="741" xr:uid="{00000000-0005-0000-0000-0000D9020000}"/>
    <cellStyle name="60% - Accent1 17" xfId="742" xr:uid="{00000000-0005-0000-0000-0000DA020000}"/>
    <cellStyle name="60% - Accent1 18" xfId="743" xr:uid="{00000000-0005-0000-0000-0000DB020000}"/>
    <cellStyle name="60% - Accent1 19" xfId="744" xr:uid="{00000000-0005-0000-0000-0000DC020000}"/>
    <cellStyle name="60% - Accent1 2" xfId="745" xr:uid="{00000000-0005-0000-0000-0000DD020000}"/>
    <cellStyle name="60% - Accent1 2 2" xfId="746" xr:uid="{00000000-0005-0000-0000-0000DE020000}"/>
    <cellStyle name="60% - Accent1 2 3" xfId="747" xr:uid="{00000000-0005-0000-0000-0000DF020000}"/>
    <cellStyle name="60% - Accent1 2 4" xfId="748" xr:uid="{00000000-0005-0000-0000-0000E0020000}"/>
    <cellStyle name="60% - Accent1 2 5" xfId="749" xr:uid="{00000000-0005-0000-0000-0000E1020000}"/>
    <cellStyle name="60% - Accent1 2 6" xfId="750" xr:uid="{00000000-0005-0000-0000-0000E2020000}"/>
    <cellStyle name="60% - Accent1 2 7" xfId="751" xr:uid="{00000000-0005-0000-0000-0000E3020000}"/>
    <cellStyle name="60% - Accent1 2 8" xfId="752" xr:uid="{00000000-0005-0000-0000-0000E4020000}"/>
    <cellStyle name="60% - Accent1 20" xfId="753" xr:uid="{00000000-0005-0000-0000-0000E5020000}"/>
    <cellStyle name="60% - Accent1 21" xfId="754" xr:uid="{00000000-0005-0000-0000-0000E6020000}"/>
    <cellStyle name="60% - Accent1 22" xfId="755" xr:uid="{00000000-0005-0000-0000-0000E7020000}"/>
    <cellStyle name="60% - Accent1 23" xfId="756" xr:uid="{00000000-0005-0000-0000-0000E8020000}"/>
    <cellStyle name="60% - Accent1 24" xfId="757" xr:uid="{00000000-0005-0000-0000-0000E9020000}"/>
    <cellStyle name="60% - Accent1 25" xfId="758" xr:uid="{00000000-0005-0000-0000-0000EA020000}"/>
    <cellStyle name="60% - Accent1 26" xfId="759" xr:uid="{00000000-0005-0000-0000-0000EB020000}"/>
    <cellStyle name="60% - Accent1 27" xfId="760" xr:uid="{00000000-0005-0000-0000-0000EC020000}"/>
    <cellStyle name="60% - Accent1 28" xfId="761" xr:uid="{00000000-0005-0000-0000-0000ED020000}"/>
    <cellStyle name="60% - Accent1 29" xfId="762" xr:uid="{00000000-0005-0000-0000-0000EE020000}"/>
    <cellStyle name="60% - Accent1 3" xfId="763" xr:uid="{00000000-0005-0000-0000-0000EF020000}"/>
    <cellStyle name="60% - Accent1 30" xfId="764" xr:uid="{00000000-0005-0000-0000-0000F0020000}"/>
    <cellStyle name="60% - Accent1 31" xfId="765" xr:uid="{00000000-0005-0000-0000-0000F1020000}"/>
    <cellStyle name="60% - Accent1 32" xfId="766" xr:uid="{00000000-0005-0000-0000-0000F2020000}"/>
    <cellStyle name="60% - Accent1 33" xfId="767" xr:uid="{00000000-0005-0000-0000-0000F3020000}"/>
    <cellStyle name="60% - Accent1 34" xfId="768" xr:uid="{00000000-0005-0000-0000-0000F4020000}"/>
    <cellStyle name="60% - Accent1 35" xfId="769" xr:uid="{00000000-0005-0000-0000-0000F5020000}"/>
    <cellStyle name="60% - Accent1 36" xfId="770" xr:uid="{00000000-0005-0000-0000-0000F6020000}"/>
    <cellStyle name="60% - Accent1 37" xfId="771" xr:uid="{00000000-0005-0000-0000-0000F7020000}"/>
    <cellStyle name="60% - Accent1 38" xfId="772" xr:uid="{00000000-0005-0000-0000-0000F8020000}"/>
    <cellStyle name="60% - Accent1 39" xfId="773" xr:uid="{00000000-0005-0000-0000-0000F9020000}"/>
    <cellStyle name="60% - Accent1 4" xfId="774" xr:uid="{00000000-0005-0000-0000-0000FA020000}"/>
    <cellStyle name="60% - Accent1 40" xfId="775" xr:uid="{00000000-0005-0000-0000-0000FB020000}"/>
    <cellStyle name="60% - Accent1 41" xfId="776" xr:uid="{00000000-0005-0000-0000-0000FC020000}"/>
    <cellStyle name="60% - Accent1 42" xfId="777" xr:uid="{00000000-0005-0000-0000-0000FD020000}"/>
    <cellStyle name="60% - Accent1 43" xfId="778" xr:uid="{00000000-0005-0000-0000-0000FE020000}"/>
    <cellStyle name="60% - Accent1 44" xfId="779" xr:uid="{00000000-0005-0000-0000-0000FF020000}"/>
    <cellStyle name="60% - Accent1 45" xfId="780" xr:uid="{00000000-0005-0000-0000-000000030000}"/>
    <cellStyle name="60% - Accent1 46" xfId="781" xr:uid="{00000000-0005-0000-0000-000001030000}"/>
    <cellStyle name="60% - Accent1 47" xfId="782" xr:uid="{00000000-0005-0000-0000-000002030000}"/>
    <cellStyle name="60% - Accent1 48" xfId="783" xr:uid="{00000000-0005-0000-0000-000003030000}"/>
    <cellStyle name="60% - Accent1 5" xfId="784" xr:uid="{00000000-0005-0000-0000-000004030000}"/>
    <cellStyle name="60% - Accent1 6" xfId="785" xr:uid="{00000000-0005-0000-0000-000005030000}"/>
    <cellStyle name="60% - Accent1 7" xfId="786" xr:uid="{00000000-0005-0000-0000-000006030000}"/>
    <cellStyle name="60% - Accent1 8" xfId="787" xr:uid="{00000000-0005-0000-0000-000007030000}"/>
    <cellStyle name="60% - Accent1 9" xfId="788" xr:uid="{00000000-0005-0000-0000-000008030000}"/>
    <cellStyle name="60% - Accent2 10" xfId="789" xr:uid="{00000000-0005-0000-0000-000009030000}"/>
    <cellStyle name="60% - Accent2 11" xfId="790" xr:uid="{00000000-0005-0000-0000-00000A030000}"/>
    <cellStyle name="60% - Accent2 12" xfId="791" xr:uid="{00000000-0005-0000-0000-00000B030000}"/>
    <cellStyle name="60% - Accent2 13" xfId="792" xr:uid="{00000000-0005-0000-0000-00000C030000}"/>
    <cellStyle name="60% - Accent2 14" xfId="793" xr:uid="{00000000-0005-0000-0000-00000D030000}"/>
    <cellStyle name="60% - Accent2 15" xfId="794" xr:uid="{00000000-0005-0000-0000-00000E030000}"/>
    <cellStyle name="60% - Accent2 16" xfId="795" xr:uid="{00000000-0005-0000-0000-00000F030000}"/>
    <cellStyle name="60% - Accent2 17" xfId="796" xr:uid="{00000000-0005-0000-0000-000010030000}"/>
    <cellStyle name="60% - Accent2 18" xfId="797" xr:uid="{00000000-0005-0000-0000-000011030000}"/>
    <cellStyle name="60% - Accent2 19" xfId="798" xr:uid="{00000000-0005-0000-0000-000012030000}"/>
    <cellStyle name="60% - Accent2 2" xfId="799" xr:uid="{00000000-0005-0000-0000-000013030000}"/>
    <cellStyle name="60% - Accent2 2 2" xfId="800" xr:uid="{00000000-0005-0000-0000-000014030000}"/>
    <cellStyle name="60% - Accent2 2 3" xfId="801" xr:uid="{00000000-0005-0000-0000-000015030000}"/>
    <cellStyle name="60% - Accent2 2 4" xfId="802" xr:uid="{00000000-0005-0000-0000-000016030000}"/>
    <cellStyle name="60% - Accent2 2 5" xfId="803" xr:uid="{00000000-0005-0000-0000-000017030000}"/>
    <cellStyle name="60% - Accent2 2 6" xfId="804" xr:uid="{00000000-0005-0000-0000-000018030000}"/>
    <cellStyle name="60% - Accent2 2 7" xfId="805" xr:uid="{00000000-0005-0000-0000-000019030000}"/>
    <cellStyle name="60% - Accent2 2 8" xfId="806" xr:uid="{00000000-0005-0000-0000-00001A030000}"/>
    <cellStyle name="60% - Accent2 20" xfId="807" xr:uid="{00000000-0005-0000-0000-00001B030000}"/>
    <cellStyle name="60% - Accent2 21" xfId="808" xr:uid="{00000000-0005-0000-0000-00001C030000}"/>
    <cellStyle name="60% - Accent2 22" xfId="809" xr:uid="{00000000-0005-0000-0000-00001D030000}"/>
    <cellStyle name="60% - Accent2 23" xfId="810" xr:uid="{00000000-0005-0000-0000-00001E030000}"/>
    <cellStyle name="60% - Accent2 24" xfId="811" xr:uid="{00000000-0005-0000-0000-00001F030000}"/>
    <cellStyle name="60% - Accent2 25" xfId="812" xr:uid="{00000000-0005-0000-0000-000020030000}"/>
    <cellStyle name="60% - Accent2 26" xfId="813" xr:uid="{00000000-0005-0000-0000-000021030000}"/>
    <cellStyle name="60% - Accent2 27" xfId="814" xr:uid="{00000000-0005-0000-0000-000022030000}"/>
    <cellStyle name="60% - Accent2 28" xfId="815" xr:uid="{00000000-0005-0000-0000-000023030000}"/>
    <cellStyle name="60% - Accent2 29" xfId="816" xr:uid="{00000000-0005-0000-0000-000024030000}"/>
    <cellStyle name="60% - Accent2 3" xfId="817" xr:uid="{00000000-0005-0000-0000-000025030000}"/>
    <cellStyle name="60% - Accent2 30" xfId="818" xr:uid="{00000000-0005-0000-0000-000026030000}"/>
    <cellStyle name="60% - Accent2 31" xfId="819" xr:uid="{00000000-0005-0000-0000-000027030000}"/>
    <cellStyle name="60% - Accent2 32" xfId="820" xr:uid="{00000000-0005-0000-0000-000028030000}"/>
    <cellStyle name="60% - Accent2 33" xfId="821" xr:uid="{00000000-0005-0000-0000-000029030000}"/>
    <cellStyle name="60% - Accent2 34" xfId="822" xr:uid="{00000000-0005-0000-0000-00002A030000}"/>
    <cellStyle name="60% - Accent2 35" xfId="823" xr:uid="{00000000-0005-0000-0000-00002B030000}"/>
    <cellStyle name="60% - Accent2 36" xfId="824" xr:uid="{00000000-0005-0000-0000-00002C030000}"/>
    <cellStyle name="60% - Accent2 37" xfId="825" xr:uid="{00000000-0005-0000-0000-00002D030000}"/>
    <cellStyle name="60% - Accent2 38" xfId="826" xr:uid="{00000000-0005-0000-0000-00002E030000}"/>
    <cellStyle name="60% - Accent2 39" xfId="827" xr:uid="{00000000-0005-0000-0000-00002F030000}"/>
    <cellStyle name="60% - Accent2 4" xfId="828" xr:uid="{00000000-0005-0000-0000-000030030000}"/>
    <cellStyle name="60% - Accent2 40" xfId="829" xr:uid="{00000000-0005-0000-0000-000031030000}"/>
    <cellStyle name="60% - Accent2 41" xfId="830" xr:uid="{00000000-0005-0000-0000-000032030000}"/>
    <cellStyle name="60% - Accent2 42" xfId="831" xr:uid="{00000000-0005-0000-0000-000033030000}"/>
    <cellStyle name="60% - Accent2 43" xfId="832" xr:uid="{00000000-0005-0000-0000-000034030000}"/>
    <cellStyle name="60% - Accent2 44" xfId="833" xr:uid="{00000000-0005-0000-0000-000035030000}"/>
    <cellStyle name="60% - Accent2 45" xfId="834" xr:uid="{00000000-0005-0000-0000-000036030000}"/>
    <cellStyle name="60% - Accent2 46" xfId="835" xr:uid="{00000000-0005-0000-0000-000037030000}"/>
    <cellStyle name="60% - Accent2 47" xfId="836" xr:uid="{00000000-0005-0000-0000-000038030000}"/>
    <cellStyle name="60% - Accent2 48" xfId="837" xr:uid="{00000000-0005-0000-0000-000039030000}"/>
    <cellStyle name="60% - Accent2 5" xfId="838" xr:uid="{00000000-0005-0000-0000-00003A030000}"/>
    <cellStyle name="60% - Accent2 6" xfId="839" xr:uid="{00000000-0005-0000-0000-00003B030000}"/>
    <cellStyle name="60% - Accent2 7" xfId="840" xr:uid="{00000000-0005-0000-0000-00003C030000}"/>
    <cellStyle name="60% - Accent2 8" xfId="841" xr:uid="{00000000-0005-0000-0000-00003D030000}"/>
    <cellStyle name="60% - Accent2 9" xfId="842" xr:uid="{00000000-0005-0000-0000-00003E030000}"/>
    <cellStyle name="60% - Accent3 10" xfId="843" xr:uid="{00000000-0005-0000-0000-00003F030000}"/>
    <cellStyle name="60% - Accent3 11" xfId="844" xr:uid="{00000000-0005-0000-0000-000040030000}"/>
    <cellStyle name="60% - Accent3 12" xfId="845" xr:uid="{00000000-0005-0000-0000-000041030000}"/>
    <cellStyle name="60% - Accent3 13" xfId="846" xr:uid="{00000000-0005-0000-0000-000042030000}"/>
    <cellStyle name="60% - Accent3 14" xfId="847" xr:uid="{00000000-0005-0000-0000-000043030000}"/>
    <cellStyle name="60% - Accent3 15" xfId="848" xr:uid="{00000000-0005-0000-0000-000044030000}"/>
    <cellStyle name="60% - Accent3 16" xfId="849" xr:uid="{00000000-0005-0000-0000-000045030000}"/>
    <cellStyle name="60% - Accent3 17" xfId="850" xr:uid="{00000000-0005-0000-0000-000046030000}"/>
    <cellStyle name="60% - Accent3 18" xfId="851" xr:uid="{00000000-0005-0000-0000-000047030000}"/>
    <cellStyle name="60% - Accent3 19" xfId="852" xr:uid="{00000000-0005-0000-0000-000048030000}"/>
    <cellStyle name="60% - Accent3 2" xfId="853" xr:uid="{00000000-0005-0000-0000-000049030000}"/>
    <cellStyle name="60% - Accent3 2 2" xfId="854" xr:uid="{00000000-0005-0000-0000-00004A030000}"/>
    <cellStyle name="60% - Accent3 2 3" xfId="855" xr:uid="{00000000-0005-0000-0000-00004B030000}"/>
    <cellStyle name="60% - Accent3 2 4" xfId="856" xr:uid="{00000000-0005-0000-0000-00004C030000}"/>
    <cellStyle name="60% - Accent3 2 5" xfId="857" xr:uid="{00000000-0005-0000-0000-00004D030000}"/>
    <cellStyle name="60% - Accent3 2 6" xfId="858" xr:uid="{00000000-0005-0000-0000-00004E030000}"/>
    <cellStyle name="60% - Accent3 2 7" xfId="859" xr:uid="{00000000-0005-0000-0000-00004F030000}"/>
    <cellStyle name="60% - Accent3 2 8" xfId="860" xr:uid="{00000000-0005-0000-0000-000050030000}"/>
    <cellStyle name="60% - Accent3 20" xfId="861" xr:uid="{00000000-0005-0000-0000-000051030000}"/>
    <cellStyle name="60% - Accent3 21" xfId="862" xr:uid="{00000000-0005-0000-0000-000052030000}"/>
    <cellStyle name="60% - Accent3 22" xfId="863" xr:uid="{00000000-0005-0000-0000-000053030000}"/>
    <cellStyle name="60% - Accent3 23" xfId="864" xr:uid="{00000000-0005-0000-0000-000054030000}"/>
    <cellStyle name="60% - Accent3 24" xfId="865" xr:uid="{00000000-0005-0000-0000-000055030000}"/>
    <cellStyle name="60% - Accent3 25" xfId="866" xr:uid="{00000000-0005-0000-0000-000056030000}"/>
    <cellStyle name="60% - Accent3 26" xfId="867" xr:uid="{00000000-0005-0000-0000-000057030000}"/>
    <cellStyle name="60% - Accent3 27" xfId="868" xr:uid="{00000000-0005-0000-0000-000058030000}"/>
    <cellStyle name="60% - Accent3 28" xfId="869" xr:uid="{00000000-0005-0000-0000-000059030000}"/>
    <cellStyle name="60% - Accent3 29" xfId="870" xr:uid="{00000000-0005-0000-0000-00005A030000}"/>
    <cellStyle name="60% - Accent3 3" xfId="871" xr:uid="{00000000-0005-0000-0000-00005B030000}"/>
    <cellStyle name="60% - Accent3 30" xfId="872" xr:uid="{00000000-0005-0000-0000-00005C030000}"/>
    <cellStyle name="60% - Accent3 31" xfId="873" xr:uid="{00000000-0005-0000-0000-00005D030000}"/>
    <cellStyle name="60% - Accent3 32" xfId="874" xr:uid="{00000000-0005-0000-0000-00005E030000}"/>
    <cellStyle name="60% - Accent3 33" xfId="875" xr:uid="{00000000-0005-0000-0000-00005F030000}"/>
    <cellStyle name="60% - Accent3 34" xfId="876" xr:uid="{00000000-0005-0000-0000-000060030000}"/>
    <cellStyle name="60% - Accent3 35" xfId="877" xr:uid="{00000000-0005-0000-0000-000061030000}"/>
    <cellStyle name="60% - Accent3 36" xfId="878" xr:uid="{00000000-0005-0000-0000-000062030000}"/>
    <cellStyle name="60% - Accent3 37" xfId="879" xr:uid="{00000000-0005-0000-0000-000063030000}"/>
    <cellStyle name="60% - Accent3 38" xfId="880" xr:uid="{00000000-0005-0000-0000-000064030000}"/>
    <cellStyle name="60% - Accent3 39" xfId="881" xr:uid="{00000000-0005-0000-0000-000065030000}"/>
    <cellStyle name="60% - Accent3 4" xfId="882" xr:uid="{00000000-0005-0000-0000-000066030000}"/>
    <cellStyle name="60% - Accent3 40" xfId="883" xr:uid="{00000000-0005-0000-0000-000067030000}"/>
    <cellStyle name="60% - Accent3 41" xfId="884" xr:uid="{00000000-0005-0000-0000-000068030000}"/>
    <cellStyle name="60% - Accent3 42" xfId="885" xr:uid="{00000000-0005-0000-0000-000069030000}"/>
    <cellStyle name="60% - Accent3 43" xfId="886" xr:uid="{00000000-0005-0000-0000-00006A030000}"/>
    <cellStyle name="60% - Accent3 44" xfId="887" xr:uid="{00000000-0005-0000-0000-00006B030000}"/>
    <cellStyle name="60% - Accent3 45" xfId="888" xr:uid="{00000000-0005-0000-0000-00006C030000}"/>
    <cellStyle name="60% - Accent3 46" xfId="889" xr:uid="{00000000-0005-0000-0000-00006D030000}"/>
    <cellStyle name="60% - Accent3 47" xfId="890" xr:uid="{00000000-0005-0000-0000-00006E030000}"/>
    <cellStyle name="60% - Accent3 48" xfId="891" xr:uid="{00000000-0005-0000-0000-00006F030000}"/>
    <cellStyle name="60% - Accent3 5" xfId="892" xr:uid="{00000000-0005-0000-0000-000070030000}"/>
    <cellStyle name="60% - Accent3 6" xfId="893" xr:uid="{00000000-0005-0000-0000-000071030000}"/>
    <cellStyle name="60% - Accent3 7" xfId="894" xr:uid="{00000000-0005-0000-0000-000072030000}"/>
    <cellStyle name="60% - Accent3 8" xfId="895" xr:uid="{00000000-0005-0000-0000-000073030000}"/>
    <cellStyle name="60% - Accent3 9" xfId="896" xr:uid="{00000000-0005-0000-0000-000074030000}"/>
    <cellStyle name="60% - Accent4 10" xfId="897" xr:uid="{00000000-0005-0000-0000-000075030000}"/>
    <cellStyle name="60% - Accent4 11" xfId="898" xr:uid="{00000000-0005-0000-0000-000076030000}"/>
    <cellStyle name="60% - Accent4 12" xfId="899" xr:uid="{00000000-0005-0000-0000-000077030000}"/>
    <cellStyle name="60% - Accent4 13" xfId="900" xr:uid="{00000000-0005-0000-0000-000078030000}"/>
    <cellStyle name="60% - Accent4 14" xfId="901" xr:uid="{00000000-0005-0000-0000-000079030000}"/>
    <cellStyle name="60% - Accent4 15" xfId="902" xr:uid="{00000000-0005-0000-0000-00007A030000}"/>
    <cellStyle name="60% - Accent4 16" xfId="903" xr:uid="{00000000-0005-0000-0000-00007B030000}"/>
    <cellStyle name="60% - Accent4 17" xfId="904" xr:uid="{00000000-0005-0000-0000-00007C030000}"/>
    <cellStyle name="60% - Accent4 18" xfId="905" xr:uid="{00000000-0005-0000-0000-00007D030000}"/>
    <cellStyle name="60% - Accent4 19" xfId="906" xr:uid="{00000000-0005-0000-0000-00007E030000}"/>
    <cellStyle name="60% - Accent4 2" xfId="907" xr:uid="{00000000-0005-0000-0000-00007F030000}"/>
    <cellStyle name="60% - Accent4 2 2" xfId="908" xr:uid="{00000000-0005-0000-0000-000080030000}"/>
    <cellStyle name="60% - Accent4 2 3" xfId="909" xr:uid="{00000000-0005-0000-0000-000081030000}"/>
    <cellStyle name="60% - Accent4 2 4" xfId="910" xr:uid="{00000000-0005-0000-0000-000082030000}"/>
    <cellStyle name="60% - Accent4 2 5" xfId="911" xr:uid="{00000000-0005-0000-0000-000083030000}"/>
    <cellStyle name="60% - Accent4 2 6" xfId="912" xr:uid="{00000000-0005-0000-0000-000084030000}"/>
    <cellStyle name="60% - Accent4 2 7" xfId="913" xr:uid="{00000000-0005-0000-0000-000085030000}"/>
    <cellStyle name="60% - Accent4 2 8" xfId="914" xr:uid="{00000000-0005-0000-0000-000086030000}"/>
    <cellStyle name="60% - Accent4 20" xfId="915" xr:uid="{00000000-0005-0000-0000-000087030000}"/>
    <cellStyle name="60% - Accent4 21" xfId="916" xr:uid="{00000000-0005-0000-0000-000088030000}"/>
    <cellStyle name="60% - Accent4 22" xfId="917" xr:uid="{00000000-0005-0000-0000-000089030000}"/>
    <cellStyle name="60% - Accent4 23" xfId="918" xr:uid="{00000000-0005-0000-0000-00008A030000}"/>
    <cellStyle name="60% - Accent4 24" xfId="919" xr:uid="{00000000-0005-0000-0000-00008B030000}"/>
    <cellStyle name="60% - Accent4 25" xfId="920" xr:uid="{00000000-0005-0000-0000-00008C030000}"/>
    <cellStyle name="60% - Accent4 26" xfId="921" xr:uid="{00000000-0005-0000-0000-00008D030000}"/>
    <cellStyle name="60% - Accent4 27" xfId="922" xr:uid="{00000000-0005-0000-0000-00008E030000}"/>
    <cellStyle name="60% - Accent4 28" xfId="923" xr:uid="{00000000-0005-0000-0000-00008F030000}"/>
    <cellStyle name="60% - Accent4 29" xfId="924" xr:uid="{00000000-0005-0000-0000-000090030000}"/>
    <cellStyle name="60% - Accent4 3" xfId="925" xr:uid="{00000000-0005-0000-0000-000091030000}"/>
    <cellStyle name="60% - Accent4 30" xfId="926" xr:uid="{00000000-0005-0000-0000-000092030000}"/>
    <cellStyle name="60% - Accent4 31" xfId="927" xr:uid="{00000000-0005-0000-0000-000093030000}"/>
    <cellStyle name="60% - Accent4 32" xfId="928" xr:uid="{00000000-0005-0000-0000-000094030000}"/>
    <cellStyle name="60% - Accent4 33" xfId="929" xr:uid="{00000000-0005-0000-0000-000095030000}"/>
    <cellStyle name="60% - Accent4 34" xfId="930" xr:uid="{00000000-0005-0000-0000-000096030000}"/>
    <cellStyle name="60% - Accent4 35" xfId="931" xr:uid="{00000000-0005-0000-0000-000097030000}"/>
    <cellStyle name="60% - Accent4 36" xfId="932" xr:uid="{00000000-0005-0000-0000-000098030000}"/>
    <cellStyle name="60% - Accent4 37" xfId="933" xr:uid="{00000000-0005-0000-0000-000099030000}"/>
    <cellStyle name="60% - Accent4 38" xfId="934" xr:uid="{00000000-0005-0000-0000-00009A030000}"/>
    <cellStyle name="60% - Accent4 39" xfId="935" xr:uid="{00000000-0005-0000-0000-00009B030000}"/>
    <cellStyle name="60% - Accent4 4" xfId="936" xr:uid="{00000000-0005-0000-0000-00009C030000}"/>
    <cellStyle name="60% - Accent4 40" xfId="937" xr:uid="{00000000-0005-0000-0000-00009D030000}"/>
    <cellStyle name="60% - Accent4 41" xfId="938" xr:uid="{00000000-0005-0000-0000-00009E030000}"/>
    <cellStyle name="60% - Accent4 42" xfId="939" xr:uid="{00000000-0005-0000-0000-00009F030000}"/>
    <cellStyle name="60% - Accent4 43" xfId="940" xr:uid="{00000000-0005-0000-0000-0000A0030000}"/>
    <cellStyle name="60% - Accent4 44" xfId="941" xr:uid="{00000000-0005-0000-0000-0000A1030000}"/>
    <cellStyle name="60% - Accent4 45" xfId="942" xr:uid="{00000000-0005-0000-0000-0000A2030000}"/>
    <cellStyle name="60% - Accent4 46" xfId="943" xr:uid="{00000000-0005-0000-0000-0000A3030000}"/>
    <cellStyle name="60% - Accent4 47" xfId="944" xr:uid="{00000000-0005-0000-0000-0000A4030000}"/>
    <cellStyle name="60% - Accent4 48" xfId="945" xr:uid="{00000000-0005-0000-0000-0000A5030000}"/>
    <cellStyle name="60% - Accent4 5" xfId="946" xr:uid="{00000000-0005-0000-0000-0000A6030000}"/>
    <cellStyle name="60% - Accent4 6" xfId="947" xr:uid="{00000000-0005-0000-0000-0000A7030000}"/>
    <cellStyle name="60% - Accent4 7" xfId="948" xr:uid="{00000000-0005-0000-0000-0000A8030000}"/>
    <cellStyle name="60% - Accent4 8" xfId="949" xr:uid="{00000000-0005-0000-0000-0000A9030000}"/>
    <cellStyle name="60% - Accent4 9" xfId="950" xr:uid="{00000000-0005-0000-0000-0000AA030000}"/>
    <cellStyle name="60% - Accent5 10" xfId="951" xr:uid="{00000000-0005-0000-0000-0000AB030000}"/>
    <cellStyle name="60% - Accent5 11" xfId="952" xr:uid="{00000000-0005-0000-0000-0000AC030000}"/>
    <cellStyle name="60% - Accent5 12" xfId="953" xr:uid="{00000000-0005-0000-0000-0000AD030000}"/>
    <cellStyle name="60% - Accent5 13" xfId="954" xr:uid="{00000000-0005-0000-0000-0000AE030000}"/>
    <cellStyle name="60% - Accent5 14" xfId="955" xr:uid="{00000000-0005-0000-0000-0000AF030000}"/>
    <cellStyle name="60% - Accent5 15" xfId="956" xr:uid="{00000000-0005-0000-0000-0000B0030000}"/>
    <cellStyle name="60% - Accent5 16" xfId="957" xr:uid="{00000000-0005-0000-0000-0000B1030000}"/>
    <cellStyle name="60% - Accent5 17" xfId="958" xr:uid="{00000000-0005-0000-0000-0000B2030000}"/>
    <cellStyle name="60% - Accent5 18" xfId="959" xr:uid="{00000000-0005-0000-0000-0000B3030000}"/>
    <cellStyle name="60% - Accent5 19" xfId="960" xr:uid="{00000000-0005-0000-0000-0000B4030000}"/>
    <cellStyle name="60% - Accent5 2" xfId="961" xr:uid="{00000000-0005-0000-0000-0000B5030000}"/>
    <cellStyle name="60% - Accent5 2 2" xfId="962" xr:uid="{00000000-0005-0000-0000-0000B6030000}"/>
    <cellStyle name="60% - Accent5 2 3" xfId="963" xr:uid="{00000000-0005-0000-0000-0000B7030000}"/>
    <cellStyle name="60% - Accent5 2 4" xfId="964" xr:uid="{00000000-0005-0000-0000-0000B8030000}"/>
    <cellStyle name="60% - Accent5 2 5" xfId="965" xr:uid="{00000000-0005-0000-0000-0000B9030000}"/>
    <cellStyle name="60% - Accent5 2 6" xfId="966" xr:uid="{00000000-0005-0000-0000-0000BA030000}"/>
    <cellStyle name="60% - Accent5 2 7" xfId="967" xr:uid="{00000000-0005-0000-0000-0000BB030000}"/>
    <cellStyle name="60% - Accent5 2 8" xfId="968" xr:uid="{00000000-0005-0000-0000-0000BC030000}"/>
    <cellStyle name="60% - Accent5 20" xfId="969" xr:uid="{00000000-0005-0000-0000-0000BD030000}"/>
    <cellStyle name="60% - Accent5 21" xfId="970" xr:uid="{00000000-0005-0000-0000-0000BE030000}"/>
    <cellStyle name="60% - Accent5 22" xfId="971" xr:uid="{00000000-0005-0000-0000-0000BF030000}"/>
    <cellStyle name="60% - Accent5 23" xfId="972" xr:uid="{00000000-0005-0000-0000-0000C0030000}"/>
    <cellStyle name="60% - Accent5 24" xfId="973" xr:uid="{00000000-0005-0000-0000-0000C1030000}"/>
    <cellStyle name="60% - Accent5 25" xfId="974" xr:uid="{00000000-0005-0000-0000-0000C2030000}"/>
    <cellStyle name="60% - Accent5 26" xfId="975" xr:uid="{00000000-0005-0000-0000-0000C3030000}"/>
    <cellStyle name="60% - Accent5 27" xfId="976" xr:uid="{00000000-0005-0000-0000-0000C4030000}"/>
    <cellStyle name="60% - Accent5 28" xfId="977" xr:uid="{00000000-0005-0000-0000-0000C5030000}"/>
    <cellStyle name="60% - Accent5 29" xfId="978" xr:uid="{00000000-0005-0000-0000-0000C6030000}"/>
    <cellStyle name="60% - Accent5 3" xfId="979" xr:uid="{00000000-0005-0000-0000-0000C7030000}"/>
    <cellStyle name="60% - Accent5 30" xfId="980" xr:uid="{00000000-0005-0000-0000-0000C8030000}"/>
    <cellStyle name="60% - Accent5 31" xfId="981" xr:uid="{00000000-0005-0000-0000-0000C9030000}"/>
    <cellStyle name="60% - Accent5 32" xfId="982" xr:uid="{00000000-0005-0000-0000-0000CA030000}"/>
    <cellStyle name="60% - Accent5 33" xfId="983" xr:uid="{00000000-0005-0000-0000-0000CB030000}"/>
    <cellStyle name="60% - Accent5 34" xfId="984" xr:uid="{00000000-0005-0000-0000-0000CC030000}"/>
    <cellStyle name="60% - Accent5 35" xfId="985" xr:uid="{00000000-0005-0000-0000-0000CD030000}"/>
    <cellStyle name="60% - Accent5 36" xfId="986" xr:uid="{00000000-0005-0000-0000-0000CE030000}"/>
    <cellStyle name="60% - Accent5 37" xfId="987" xr:uid="{00000000-0005-0000-0000-0000CF030000}"/>
    <cellStyle name="60% - Accent5 38" xfId="988" xr:uid="{00000000-0005-0000-0000-0000D0030000}"/>
    <cellStyle name="60% - Accent5 39" xfId="989" xr:uid="{00000000-0005-0000-0000-0000D1030000}"/>
    <cellStyle name="60% - Accent5 4" xfId="990" xr:uid="{00000000-0005-0000-0000-0000D2030000}"/>
    <cellStyle name="60% - Accent5 40" xfId="991" xr:uid="{00000000-0005-0000-0000-0000D3030000}"/>
    <cellStyle name="60% - Accent5 41" xfId="992" xr:uid="{00000000-0005-0000-0000-0000D4030000}"/>
    <cellStyle name="60% - Accent5 42" xfId="993" xr:uid="{00000000-0005-0000-0000-0000D5030000}"/>
    <cellStyle name="60% - Accent5 43" xfId="994" xr:uid="{00000000-0005-0000-0000-0000D6030000}"/>
    <cellStyle name="60% - Accent5 44" xfId="995" xr:uid="{00000000-0005-0000-0000-0000D7030000}"/>
    <cellStyle name="60% - Accent5 45" xfId="996" xr:uid="{00000000-0005-0000-0000-0000D8030000}"/>
    <cellStyle name="60% - Accent5 46" xfId="997" xr:uid="{00000000-0005-0000-0000-0000D9030000}"/>
    <cellStyle name="60% - Accent5 47" xfId="998" xr:uid="{00000000-0005-0000-0000-0000DA030000}"/>
    <cellStyle name="60% - Accent5 48" xfId="999" xr:uid="{00000000-0005-0000-0000-0000DB030000}"/>
    <cellStyle name="60% - Accent5 5" xfId="1000" xr:uid="{00000000-0005-0000-0000-0000DC030000}"/>
    <cellStyle name="60% - Accent5 6" xfId="1001" xr:uid="{00000000-0005-0000-0000-0000DD030000}"/>
    <cellStyle name="60% - Accent5 7" xfId="1002" xr:uid="{00000000-0005-0000-0000-0000DE030000}"/>
    <cellStyle name="60% - Accent5 8" xfId="1003" xr:uid="{00000000-0005-0000-0000-0000DF030000}"/>
    <cellStyle name="60% - Accent5 9" xfId="1004" xr:uid="{00000000-0005-0000-0000-0000E0030000}"/>
    <cellStyle name="60% - Accent6 10" xfId="1005" xr:uid="{00000000-0005-0000-0000-0000E1030000}"/>
    <cellStyle name="60% - Accent6 11" xfId="1006" xr:uid="{00000000-0005-0000-0000-0000E2030000}"/>
    <cellStyle name="60% - Accent6 12" xfId="1007" xr:uid="{00000000-0005-0000-0000-0000E3030000}"/>
    <cellStyle name="60% - Accent6 13" xfId="1008" xr:uid="{00000000-0005-0000-0000-0000E4030000}"/>
    <cellStyle name="60% - Accent6 14" xfId="1009" xr:uid="{00000000-0005-0000-0000-0000E5030000}"/>
    <cellStyle name="60% - Accent6 15" xfId="1010" xr:uid="{00000000-0005-0000-0000-0000E6030000}"/>
    <cellStyle name="60% - Accent6 16" xfId="1011" xr:uid="{00000000-0005-0000-0000-0000E7030000}"/>
    <cellStyle name="60% - Accent6 17" xfId="1012" xr:uid="{00000000-0005-0000-0000-0000E8030000}"/>
    <cellStyle name="60% - Accent6 18" xfId="1013" xr:uid="{00000000-0005-0000-0000-0000E9030000}"/>
    <cellStyle name="60% - Accent6 19" xfId="1014" xr:uid="{00000000-0005-0000-0000-0000EA030000}"/>
    <cellStyle name="60% - Accent6 2" xfId="1015" xr:uid="{00000000-0005-0000-0000-0000EB030000}"/>
    <cellStyle name="60% - Accent6 2 2" xfId="1016" xr:uid="{00000000-0005-0000-0000-0000EC030000}"/>
    <cellStyle name="60% - Accent6 2 3" xfId="1017" xr:uid="{00000000-0005-0000-0000-0000ED030000}"/>
    <cellStyle name="60% - Accent6 2 4" xfId="1018" xr:uid="{00000000-0005-0000-0000-0000EE030000}"/>
    <cellStyle name="60% - Accent6 2 5" xfId="1019" xr:uid="{00000000-0005-0000-0000-0000EF030000}"/>
    <cellStyle name="60% - Accent6 2 6" xfId="1020" xr:uid="{00000000-0005-0000-0000-0000F0030000}"/>
    <cellStyle name="60% - Accent6 2 7" xfId="1021" xr:uid="{00000000-0005-0000-0000-0000F1030000}"/>
    <cellStyle name="60% - Accent6 2 8" xfId="1022" xr:uid="{00000000-0005-0000-0000-0000F2030000}"/>
    <cellStyle name="60% - Accent6 20" xfId="1023" xr:uid="{00000000-0005-0000-0000-0000F3030000}"/>
    <cellStyle name="60% - Accent6 21" xfId="1024" xr:uid="{00000000-0005-0000-0000-0000F4030000}"/>
    <cellStyle name="60% - Accent6 22" xfId="1025" xr:uid="{00000000-0005-0000-0000-0000F5030000}"/>
    <cellStyle name="60% - Accent6 23" xfId="1026" xr:uid="{00000000-0005-0000-0000-0000F6030000}"/>
    <cellStyle name="60% - Accent6 24" xfId="1027" xr:uid="{00000000-0005-0000-0000-0000F7030000}"/>
    <cellStyle name="60% - Accent6 25" xfId="1028" xr:uid="{00000000-0005-0000-0000-0000F8030000}"/>
    <cellStyle name="60% - Accent6 26" xfId="1029" xr:uid="{00000000-0005-0000-0000-0000F9030000}"/>
    <cellStyle name="60% - Accent6 27" xfId="1030" xr:uid="{00000000-0005-0000-0000-0000FA030000}"/>
    <cellStyle name="60% - Accent6 28" xfId="1031" xr:uid="{00000000-0005-0000-0000-0000FB030000}"/>
    <cellStyle name="60% - Accent6 29" xfId="1032" xr:uid="{00000000-0005-0000-0000-0000FC030000}"/>
    <cellStyle name="60% - Accent6 3" xfId="1033" xr:uid="{00000000-0005-0000-0000-0000FD030000}"/>
    <cellStyle name="60% - Accent6 30" xfId="1034" xr:uid="{00000000-0005-0000-0000-0000FE030000}"/>
    <cellStyle name="60% - Accent6 31" xfId="1035" xr:uid="{00000000-0005-0000-0000-0000FF030000}"/>
    <cellStyle name="60% - Accent6 32" xfId="1036" xr:uid="{00000000-0005-0000-0000-000000040000}"/>
    <cellStyle name="60% - Accent6 33" xfId="1037" xr:uid="{00000000-0005-0000-0000-000001040000}"/>
    <cellStyle name="60% - Accent6 34" xfId="1038" xr:uid="{00000000-0005-0000-0000-000002040000}"/>
    <cellStyle name="60% - Accent6 35" xfId="1039" xr:uid="{00000000-0005-0000-0000-000003040000}"/>
    <cellStyle name="60% - Accent6 36" xfId="1040" xr:uid="{00000000-0005-0000-0000-000004040000}"/>
    <cellStyle name="60% - Accent6 37" xfId="1041" xr:uid="{00000000-0005-0000-0000-000005040000}"/>
    <cellStyle name="60% - Accent6 38" xfId="1042" xr:uid="{00000000-0005-0000-0000-000006040000}"/>
    <cellStyle name="60% - Accent6 39" xfId="1043" xr:uid="{00000000-0005-0000-0000-000007040000}"/>
    <cellStyle name="60% - Accent6 4" xfId="1044" xr:uid="{00000000-0005-0000-0000-000008040000}"/>
    <cellStyle name="60% - Accent6 40" xfId="1045" xr:uid="{00000000-0005-0000-0000-000009040000}"/>
    <cellStyle name="60% - Accent6 41" xfId="1046" xr:uid="{00000000-0005-0000-0000-00000A040000}"/>
    <cellStyle name="60% - Accent6 42" xfId="1047" xr:uid="{00000000-0005-0000-0000-00000B040000}"/>
    <cellStyle name="60% - Accent6 43" xfId="1048" xr:uid="{00000000-0005-0000-0000-00000C040000}"/>
    <cellStyle name="60% - Accent6 44" xfId="1049" xr:uid="{00000000-0005-0000-0000-00000D040000}"/>
    <cellStyle name="60% - Accent6 45" xfId="1050" xr:uid="{00000000-0005-0000-0000-00000E040000}"/>
    <cellStyle name="60% - Accent6 46" xfId="1051" xr:uid="{00000000-0005-0000-0000-00000F040000}"/>
    <cellStyle name="60% - Accent6 47" xfId="1052" xr:uid="{00000000-0005-0000-0000-000010040000}"/>
    <cellStyle name="60% - Accent6 48" xfId="1053" xr:uid="{00000000-0005-0000-0000-000011040000}"/>
    <cellStyle name="60% - Accent6 5" xfId="1054" xr:uid="{00000000-0005-0000-0000-000012040000}"/>
    <cellStyle name="60% - Accent6 6" xfId="1055" xr:uid="{00000000-0005-0000-0000-000013040000}"/>
    <cellStyle name="60% - Accent6 7" xfId="1056" xr:uid="{00000000-0005-0000-0000-000014040000}"/>
    <cellStyle name="60% - Accent6 8" xfId="1057" xr:uid="{00000000-0005-0000-0000-000015040000}"/>
    <cellStyle name="60% - Accent6 9" xfId="1058" xr:uid="{00000000-0005-0000-0000-000016040000}"/>
    <cellStyle name="Accent1 10" xfId="1059" xr:uid="{00000000-0005-0000-0000-000017040000}"/>
    <cellStyle name="Accent1 11" xfId="1060" xr:uid="{00000000-0005-0000-0000-000018040000}"/>
    <cellStyle name="Accent1 12" xfId="1061" xr:uid="{00000000-0005-0000-0000-000019040000}"/>
    <cellStyle name="Accent1 13" xfId="1062" xr:uid="{00000000-0005-0000-0000-00001A040000}"/>
    <cellStyle name="Accent1 14" xfId="1063" xr:uid="{00000000-0005-0000-0000-00001B040000}"/>
    <cellStyle name="Accent1 15" xfId="1064" xr:uid="{00000000-0005-0000-0000-00001C040000}"/>
    <cellStyle name="Accent1 16" xfId="1065" xr:uid="{00000000-0005-0000-0000-00001D040000}"/>
    <cellStyle name="Accent1 17" xfId="1066" xr:uid="{00000000-0005-0000-0000-00001E040000}"/>
    <cellStyle name="Accent1 18" xfId="1067" xr:uid="{00000000-0005-0000-0000-00001F040000}"/>
    <cellStyle name="Accent1 19" xfId="1068" xr:uid="{00000000-0005-0000-0000-000020040000}"/>
    <cellStyle name="Accent1 2" xfId="1069" xr:uid="{00000000-0005-0000-0000-000021040000}"/>
    <cellStyle name="Accent1 2 2" xfId="1070" xr:uid="{00000000-0005-0000-0000-000022040000}"/>
    <cellStyle name="Accent1 2 3" xfId="1071" xr:uid="{00000000-0005-0000-0000-000023040000}"/>
    <cellStyle name="Accent1 2 4" xfId="1072" xr:uid="{00000000-0005-0000-0000-000024040000}"/>
    <cellStyle name="Accent1 2 5" xfId="1073" xr:uid="{00000000-0005-0000-0000-000025040000}"/>
    <cellStyle name="Accent1 2 6" xfId="1074" xr:uid="{00000000-0005-0000-0000-000026040000}"/>
    <cellStyle name="Accent1 2 7" xfId="1075" xr:uid="{00000000-0005-0000-0000-000027040000}"/>
    <cellStyle name="Accent1 2 8" xfId="1076" xr:uid="{00000000-0005-0000-0000-000028040000}"/>
    <cellStyle name="Accent1 20" xfId="1077" xr:uid="{00000000-0005-0000-0000-000029040000}"/>
    <cellStyle name="Accent1 21" xfId="1078" xr:uid="{00000000-0005-0000-0000-00002A040000}"/>
    <cellStyle name="Accent1 22" xfId="1079" xr:uid="{00000000-0005-0000-0000-00002B040000}"/>
    <cellStyle name="Accent1 23" xfId="1080" xr:uid="{00000000-0005-0000-0000-00002C040000}"/>
    <cellStyle name="Accent1 24" xfId="1081" xr:uid="{00000000-0005-0000-0000-00002D040000}"/>
    <cellStyle name="Accent1 25" xfId="1082" xr:uid="{00000000-0005-0000-0000-00002E040000}"/>
    <cellStyle name="Accent1 26" xfId="1083" xr:uid="{00000000-0005-0000-0000-00002F040000}"/>
    <cellStyle name="Accent1 27" xfId="1084" xr:uid="{00000000-0005-0000-0000-000030040000}"/>
    <cellStyle name="Accent1 28" xfId="1085" xr:uid="{00000000-0005-0000-0000-000031040000}"/>
    <cellStyle name="Accent1 29" xfId="1086" xr:uid="{00000000-0005-0000-0000-000032040000}"/>
    <cellStyle name="Accent1 3" xfId="1087" xr:uid="{00000000-0005-0000-0000-000033040000}"/>
    <cellStyle name="Accent1 30" xfId="1088" xr:uid="{00000000-0005-0000-0000-000034040000}"/>
    <cellStyle name="Accent1 31" xfId="1089" xr:uid="{00000000-0005-0000-0000-000035040000}"/>
    <cellStyle name="Accent1 32" xfId="1090" xr:uid="{00000000-0005-0000-0000-000036040000}"/>
    <cellStyle name="Accent1 33" xfId="1091" xr:uid="{00000000-0005-0000-0000-000037040000}"/>
    <cellStyle name="Accent1 34" xfId="1092" xr:uid="{00000000-0005-0000-0000-000038040000}"/>
    <cellStyle name="Accent1 35" xfId="1093" xr:uid="{00000000-0005-0000-0000-000039040000}"/>
    <cellStyle name="Accent1 36" xfId="1094" xr:uid="{00000000-0005-0000-0000-00003A040000}"/>
    <cellStyle name="Accent1 37" xfId="1095" xr:uid="{00000000-0005-0000-0000-00003B040000}"/>
    <cellStyle name="Accent1 38" xfId="1096" xr:uid="{00000000-0005-0000-0000-00003C040000}"/>
    <cellStyle name="Accent1 39" xfId="1097" xr:uid="{00000000-0005-0000-0000-00003D040000}"/>
    <cellStyle name="Accent1 4" xfId="1098" xr:uid="{00000000-0005-0000-0000-00003E040000}"/>
    <cellStyle name="Accent1 40" xfId="1099" xr:uid="{00000000-0005-0000-0000-00003F040000}"/>
    <cellStyle name="Accent1 41" xfId="1100" xr:uid="{00000000-0005-0000-0000-000040040000}"/>
    <cellStyle name="Accent1 42" xfId="1101" xr:uid="{00000000-0005-0000-0000-000041040000}"/>
    <cellStyle name="Accent1 43" xfId="1102" xr:uid="{00000000-0005-0000-0000-000042040000}"/>
    <cellStyle name="Accent1 44" xfId="1103" xr:uid="{00000000-0005-0000-0000-000043040000}"/>
    <cellStyle name="Accent1 45" xfId="1104" xr:uid="{00000000-0005-0000-0000-000044040000}"/>
    <cellStyle name="Accent1 46" xfId="1105" xr:uid="{00000000-0005-0000-0000-000045040000}"/>
    <cellStyle name="Accent1 47" xfId="1106" xr:uid="{00000000-0005-0000-0000-000046040000}"/>
    <cellStyle name="Accent1 48" xfId="1107" xr:uid="{00000000-0005-0000-0000-000047040000}"/>
    <cellStyle name="Accent1 5" xfId="1108" xr:uid="{00000000-0005-0000-0000-000048040000}"/>
    <cellStyle name="Accent1 6" xfId="1109" xr:uid="{00000000-0005-0000-0000-000049040000}"/>
    <cellStyle name="Accent1 7" xfId="1110" xr:uid="{00000000-0005-0000-0000-00004A040000}"/>
    <cellStyle name="Accent1 8" xfId="1111" xr:uid="{00000000-0005-0000-0000-00004B040000}"/>
    <cellStyle name="Accent1 9" xfId="1112" xr:uid="{00000000-0005-0000-0000-00004C040000}"/>
    <cellStyle name="Accent2 10" xfId="1113" xr:uid="{00000000-0005-0000-0000-00004D040000}"/>
    <cellStyle name="Accent2 11" xfId="1114" xr:uid="{00000000-0005-0000-0000-00004E040000}"/>
    <cellStyle name="Accent2 12" xfId="1115" xr:uid="{00000000-0005-0000-0000-00004F040000}"/>
    <cellStyle name="Accent2 13" xfId="1116" xr:uid="{00000000-0005-0000-0000-000050040000}"/>
    <cellStyle name="Accent2 14" xfId="1117" xr:uid="{00000000-0005-0000-0000-000051040000}"/>
    <cellStyle name="Accent2 15" xfId="1118" xr:uid="{00000000-0005-0000-0000-000052040000}"/>
    <cellStyle name="Accent2 16" xfId="1119" xr:uid="{00000000-0005-0000-0000-000053040000}"/>
    <cellStyle name="Accent2 17" xfId="1120" xr:uid="{00000000-0005-0000-0000-000054040000}"/>
    <cellStyle name="Accent2 18" xfId="1121" xr:uid="{00000000-0005-0000-0000-000055040000}"/>
    <cellStyle name="Accent2 19" xfId="1122" xr:uid="{00000000-0005-0000-0000-000056040000}"/>
    <cellStyle name="Accent2 2" xfId="1123" xr:uid="{00000000-0005-0000-0000-000057040000}"/>
    <cellStyle name="Accent2 2 2" xfId="1124" xr:uid="{00000000-0005-0000-0000-000058040000}"/>
    <cellStyle name="Accent2 2 3" xfId="1125" xr:uid="{00000000-0005-0000-0000-000059040000}"/>
    <cellStyle name="Accent2 2 4" xfId="1126" xr:uid="{00000000-0005-0000-0000-00005A040000}"/>
    <cellStyle name="Accent2 2 5" xfId="1127" xr:uid="{00000000-0005-0000-0000-00005B040000}"/>
    <cellStyle name="Accent2 2 6" xfId="1128" xr:uid="{00000000-0005-0000-0000-00005C040000}"/>
    <cellStyle name="Accent2 2 7" xfId="1129" xr:uid="{00000000-0005-0000-0000-00005D040000}"/>
    <cellStyle name="Accent2 2 8" xfId="1130" xr:uid="{00000000-0005-0000-0000-00005E040000}"/>
    <cellStyle name="Accent2 20" xfId="1131" xr:uid="{00000000-0005-0000-0000-00005F040000}"/>
    <cellStyle name="Accent2 21" xfId="1132" xr:uid="{00000000-0005-0000-0000-000060040000}"/>
    <cellStyle name="Accent2 22" xfId="1133" xr:uid="{00000000-0005-0000-0000-000061040000}"/>
    <cellStyle name="Accent2 23" xfId="1134" xr:uid="{00000000-0005-0000-0000-000062040000}"/>
    <cellStyle name="Accent2 24" xfId="1135" xr:uid="{00000000-0005-0000-0000-000063040000}"/>
    <cellStyle name="Accent2 25" xfId="1136" xr:uid="{00000000-0005-0000-0000-000064040000}"/>
    <cellStyle name="Accent2 26" xfId="1137" xr:uid="{00000000-0005-0000-0000-000065040000}"/>
    <cellStyle name="Accent2 27" xfId="1138" xr:uid="{00000000-0005-0000-0000-000066040000}"/>
    <cellStyle name="Accent2 28" xfId="1139" xr:uid="{00000000-0005-0000-0000-000067040000}"/>
    <cellStyle name="Accent2 29" xfId="1140" xr:uid="{00000000-0005-0000-0000-000068040000}"/>
    <cellStyle name="Accent2 3" xfId="1141" xr:uid="{00000000-0005-0000-0000-000069040000}"/>
    <cellStyle name="Accent2 30" xfId="1142" xr:uid="{00000000-0005-0000-0000-00006A040000}"/>
    <cellStyle name="Accent2 31" xfId="1143" xr:uid="{00000000-0005-0000-0000-00006B040000}"/>
    <cellStyle name="Accent2 32" xfId="1144" xr:uid="{00000000-0005-0000-0000-00006C040000}"/>
    <cellStyle name="Accent2 33" xfId="1145" xr:uid="{00000000-0005-0000-0000-00006D040000}"/>
    <cellStyle name="Accent2 34" xfId="1146" xr:uid="{00000000-0005-0000-0000-00006E040000}"/>
    <cellStyle name="Accent2 35" xfId="1147" xr:uid="{00000000-0005-0000-0000-00006F040000}"/>
    <cellStyle name="Accent2 36" xfId="1148" xr:uid="{00000000-0005-0000-0000-000070040000}"/>
    <cellStyle name="Accent2 37" xfId="1149" xr:uid="{00000000-0005-0000-0000-000071040000}"/>
    <cellStyle name="Accent2 38" xfId="1150" xr:uid="{00000000-0005-0000-0000-000072040000}"/>
    <cellStyle name="Accent2 39" xfId="1151" xr:uid="{00000000-0005-0000-0000-000073040000}"/>
    <cellStyle name="Accent2 4" xfId="1152" xr:uid="{00000000-0005-0000-0000-000074040000}"/>
    <cellStyle name="Accent2 40" xfId="1153" xr:uid="{00000000-0005-0000-0000-000075040000}"/>
    <cellStyle name="Accent2 41" xfId="1154" xr:uid="{00000000-0005-0000-0000-000076040000}"/>
    <cellStyle name="Accent2 42" xfId="1155" xr:uid="{00000000-0005-0000-0000-000077040000}"/>
    <cellStyle name="Accent2 43" xfId="1156" xr:uid="{00000000-0005-0000-0000-000078040000}"/>
    <cellStyle name="Accent2 44" xfId="1157" xr:uid="{00000000-0005-0000-0000-000079040000}"/>
    <cellStyle name="Accent2 45" xfId="1158" xr:uid="{00000000-0005-0000-0000-00007A040000}"/>
    <cellStyle name="Accent2 46" xfId="1159" xr:uid="{00000000-0005-0000-0000-00007B040000}"/>
    <cellStyle name="Accent2 47" xfId="1160" xr:uid="{00000000-0005-0000-0000-00007C040000}"/>
    <cellStyle name="Accent2 48" xfId="1161" xr:uid="{00000000-0005-0000-0000-00007D040000}"/>
    <cellStyle name="Accent2 5" xfId="1162" xr:uid="{00000000-0005-0000-0000-00007E040000}"/>
    <cellStyle name="Accent2 6" xfId="1163" xr:uid="{00000000-0005-0000-0000-00007F040000}"/>
    <cellStyle name="Accent2 7" xfId="1164" xr:uid="{00000000-0005-0000-0000-000080040000}"/>
    <cellStyle name="Accent2 8" xfId="1165" xr:uid="{00000000-0005-0000-0000-000081040000}"/>
    <cellStyle name="Accent2 9" xfId="1166" xr:uid="{00000000-0005-0000-0000-000082040000}"/>
    <cellStyle name="Accent3 10" xfId="1167" xr:uid="{00000000-0005-0000-0000-000083040000}"/>
    <cellStyle name="Accent3 11" xfId="1168" xr:uid="{00000000-0005-0000-0000-000084040000}"/>
    <cellStyle name="Accent3 12" xfId="1169" xr:uid="{00000000-0005-0000-0000-000085040000}"/>
    <cellStyle name="Accent3 13" xfId="1170" xr:uid="{00000000-0005-0000-0000-000086040000}"/>
    <cellStyle name="Accent3 14" xfId="1171" xr:uid="{00000000-0005-0000-0000-000087040000}"/>
    <cellStyle name="Accent3 15" xfId="1172" xr:uid="{00000000-0005-0000-0000-000088040000}"/>
    <cellStyle name="Accent3 16" xfId="1173" xr:uid="{00000000-0005-0000-0000-000089040000}"/>
    <cellStyle name="Accent3 17" xfId="1174" xr:uid="{00000000-0005-0000-0000-00008A040000}"/>
    <cellStyle name="Accent3 18" xfId="1175" xr:uid="{00000000-0005-0000-0000-00008B040000}"/>
    <cellStyle name="Accent3 19" xfId="1176" xr:uid="{00000000-0005-0000-0000-00008C040000}"/>
    <cellStyle name="Accent3 2" xfId="1177" xr:uid="{00000000-0005-0000-0000-00008D040000}"/>
    <cellStyle name="Accent3 2 2" xfId="1178" xr:uid="{00000000-0005-0000-0000-00008E040000}"/>
    <cellStyle name="Accent3 2 3" xfId="1179" xr:uid="{00000000-0005-0000-0000-00008F040000}"/>
    <cellStyle name="Accent3 2 4" xfId="1180" xr:uid="{00000000-0005-0000-0000-000090040000}"/>
    <cellStyle name="Accent3 2 5" xfId="1181" xr:uid="{00000000-0005-0000-0000-000091040000}"/>
    <cellStyle name="Accent3 2 6" xfId="1182" xr:uid="{00000000-0005-0000-0000-000092040000}"/>
    <cellStyle name="Accent3 2 7" xfId="1183" xr:uid="{00000000-0005-0000-0000-000093040000}"/>
    <cellStyle name="Accent3 2 8" xfId="1184" xr:uid="{00000000-0005-0000-0000-000094040000}"/>
    <cellStyle name="Accent3 20" xfId="1185" xr:uid="{00000000-0005-0000-0000-000095040000}"/>
    <cellStyle name="Accent3 21" xfId="1186" xr:uid="{00000000-0005-0000-0000-000096040000}"/>
    <cellStyle name="Accent3 22" xfId="1187" xr:uid="{00000000-0005-0000-0000-000097040000}"/>
    <cellStyle name="Accent3 23" xfId="1188" xr:uid="{00000000-0005-0000-0000-000098040000}"/>
    <cellStyle name="Accent3 24" xfId="1189" xr:uid="{00000000-0005-0000-0000-000099040000}"/>
    <cellStyle name="Accent3 25" xfId="1190" xr:uid="{00000000-0005-0000-0000-00009A040000}"/>
    <cellStyle name="Accent3 26" xfId="1191" xr:uid="{00000000-0005-0000-0000-00009B040000}"/>
    <cellStyle name="Accent3 27" xfId="1192" xr:uid="{00000000-0005-0000-0000-00009C040000}"/>
    <cellStyle name="Accent3 28" xfId="1193" xr:uid="{00000000-0005-0000-0000-00009D040000}"/>
    <cellStyle name="Accent3 29" xfId="1194" xr:uid="{00000000-0005-0000-0000-00009E040000}"/>
    <cellStyle name="Accent3 3" xfId="1195" xr:uid="{00000000-0005-0000-0000-00009F040000}"/>
    <cellStyle name="Accent3 30" xfId="1196" xr:uid="{00000000-0005-0000-0000-0000A0040000}"/>
    <cellStyle name="Accent3 31" xfId="1197" xr:uid="{00000000-0005-0000-0000-0000A1040000}"/>
    <cellStyle name="Accent3 32" xfId="1198" xr:uid="{00000000-0005-0000-0000-0000A2040000}"/>
    <cellStyle name="Accent3 33" xfId="1199" xr:uid="{00000000-0005-0000-0000-0000A3040000}"/>
    <cellStyle name="Accent3 34" xfId="1200" xr:uid="{00000000-0005-0000-0000-0000A4040000}"/>
    <cellStyle name="Accent3 35" xfId="1201" xr:uid="{00000000-0005-0000-0000-0000A5040000}"/>
    <cellStyle name="Accent3 36" xfId="1202" xr:uid="{00000000-0005-0000-0000-0000A6040000}"/>
    <cellStyle name="Accent3 37" xfId="1203" xr:uid="{00000000-0005-0000-0000-0000A7040000}"/>
    <cellStyle name="Accent3 38" xfId="1204" xr:uid="{00000000-0005-0000-0000-0000A8040000}"/>
    <cellStyle name="Accent3 39" xfId="1205" xr:uid="{00000000-0005-0000-0000-0000A9040000}"/>
    <cellStyle name="Accent3 4" xfId="1206" xr:uid="{00000000-0005-0000-0000-0000AA040000}"/>
    <cellStyle name="Accent3 40" xfId="1207" xr:uid="{00000000-0005-0000-0000-0000AB040000}"/>
    <cellStyle name="Accent3 41" xfId="1208" xr:uid="{00000000-0005-0000-0000-0000AC040000}"/>
    <cellStyle name="Accent3 42" xfId="1209" xr:uid="{00000000-0005-0000-0000-0000AD040000}"/>
    <cellStyle name="Accent3 43" xfId="1210" xr:uid="{00000000-0005-0000-0000-0000AE040000}"/>
    <cellStyle name="Accent3 44" xfId="1211" xr:uid="{00000000-0005-0000-0000-0000AF040000}"/>
    <cellStyle name="Accent3 45" xfId="1212" xr:uid="{00000000-0005-0000-0000-0000B0040000}"/>
    <cellStyle name="Accent3 46" xfId="1213" xr:uid="{00000000-0005-0000-0000-0000B1040000}"/>
    <cellStyle name="Accent3 47" xfId="1214" xr:uid="{00000000-0005-0000-0000-0000B2040000}"/>
    <cellStyle name="Accent3 48" xfId="1215" xr:uid="{00000000-0005-0000-0000-0000B3040000}"/>
    <cellStyle name="Accent3 5" xfId="1216" xr:uid="{00000000-0005-0000-0000-0000B4040000}"/>
    <cellStyle name="Accent3 6" xfId="1217" xr:uid="{00000000-0005-0000-0000-0000B5040000}"/>
    <cellStyle name="Accent3 7" xfId="1218" xr:uid="{00000000-0005-0000-0000-0000B6040000}"/>
    <cellStyle name="Accent3 8" xfId="1219" xr:uid="{00000000-0005-0000-0000-0000B7040000}"/>
    <cellStyle name="Accent3 9" xfId="1220" xr:uid="{00000000-0005-0000-0000-0000B8040000}"/>
    <cellStyle name="Accent4 10" xfId="1221" xr:uid="{00000000-0005-0000-0000-0000B9040000}"/>
    <cellStyle name="Accent4 11" xfId="1222" xr:uid="{00000000-0005-0000-0000-0000BA040000}"/>
    <cellStyle name="Accent4 12" xfId="1223" xr:uid="{00000000-0005-0000-0000-0000BB040000}"/>
    <cellStyle name="Accent4 13" xfId="1224" xr:uid="{00000000-0005-0000-0000-0000BC040000}"/>
    <cellStyle name="Accent4 14" xfId="1225" xr:uid="{00000000-0005-0000-0000-0000BD040000}"/>
    <cellStyle name="Accent4 15" xfId="1226" xr:uid="{00000000-0005-0000-0000-0000BE040000}"/>
    <cellStyle name="Accent4 16" xfId="1227" xr:uid="{00000000-0005-0000-0000-0000BF040000}"/>
    <cellStyle name="Accent4 17" xfId="1228" xr:uid="{00000000-0005-0000-0000-0000C0040000}"/>
    <cellStyle name="Accent4 18" xfId="1229" xr:uid="{00000000-0005-0000-0000-0000C1040000}"/>
    <cellStyle name="Accent4 19" xfId="1230" xr:uid="{00000000-0005-0000-0000-0000C2040000}"/>
    <cellStyle name="Accent4 2" xfId="1231" xr:uid="{00000000-0005-0000-0000-0000C3040000}"/>
    <cellStyle name="Accent4 2 2" xfId="1232" xr:uid="{00000000-0005-0000-0000-0000C4040000}"/>
    <cellStyle name="Accent4 2 3" xfId="1233" xr:uid="{00000000-0005-0000-0000-0000C5040000}"/>
    <cellStyle name="Accent4 2 4" xfId="1234" xr:uid="{00000000-0005-0000-0000-0000C6040000}"/>
    <cellStyle name="Accent4 2 5" xfId="1235" xr:uid="{00000000-0005-0000-0000-0000C7040000}"/>
    <cellStyle name="Accent4 2 6" xfId="1236" xr:uid="{00000000-0005-0000-0000-0000C8040000}"/>
    <cellStyle name="Accent4 2 7" xfId="1237" xr:uid="{00000000-0005-0000-0000-0000C9040000}"/>
    <cellStyle name="Accent4 2 8" xfId="1238" xr:uid="{00000000-0005-0000-0000-0000CA040000}"/>
    <cellStyle name="Accent4 20" xfId="1239" xr:uid="{00000000-0005-0000-0000-0000CB040000}"/>
    <cellStyle name="Accent4 21" xfId="1240" xr:uid="{00000000-0005-0000-0000-0000CC040000}"/>
    <cellStyle name="Accent4 22" xfId="1241" xr:uid="{00000000-0005-0000-0000-0000CD040000}"/>
    <cellStyle name="Accent4 23" xfId="1242" xr:uid="{00000000-0005-0000-0000-0000CE040000}"/>
    <cellStyle name="Accent4 24" xfId="1243" xr:uid="{00000000-0005-0000-0000-0000CF040000}"/>
    <cellStyle name="Accent4 25" xfId="1244" xr:uid="{00000000-0005-0000-0000-0000D0040000}"/>
    <cellStyle name="Accent4 26" xfId="1245" xr:uid="{00000000-0005-0000-0000-0000D1040000}"/>
    <cellStyle name="Accent4 27" xfId="1246" xr:uid="{00000000-0005-0000-0000-0000D2040000}"/>
    <cellStyle name="Accent4 28" xfId="1247" xr:uid="{00000000-0005-0000-0000-0000D3040000}"/>
    <cellStyle name="Accent4 29" xfId="1248" xr:uid="{00000000-0005-0000-0000-0000D4040000}"/>
    <cellStyle name="Accent4 3" xfId="1249" xr:uid="{00000000-0005-0000-0000-0000D5040000}"/>
    <cellStyle name="Accent4 30" xfId="1250" xr:uid="{00000000-0005-0000-0000-0000D6040000}"/>
    <cellStyle name="Accent4 31" xfId="1251" xr:uid="{00000000-0005-0000-0000-0000D7040000}"/>
    <cellStyle name="Accent4 32" xfId="1252" xr:uid="{00000000-0005-0000-0000-0000D8040000}"/>
    <cellStyle name="Accent4 33" xfId="1253" xr:uid="{00000000-0005-0000-0000-0000D9040000}"/>
    <cellStyle name="Accent4 34" xfId="1254" xr:uid="{00000000-0005-0000-0000-0000DA040000}"/>
    <cellStyle name="Accent4 35" xfId="1255" xr:uid="{00000000-0005-0000-0000-0000DB040000}"/>
    <cellStyle name="Accent4 36" xfId="1256" xr:uid="{00000000-0005-0000-0000-0000DC040000}"/>
    <cellStyle name="Accent4 37" xfId="1257" xr:uid="{00000000-0005-0000-0000-0000DD040000}"/>
    <cellStyle name="Accent4 38" xfId="1258" xr:uid="{00000000-0005-0000-0000-0000DE040000}"/>
    <cellStyle name="Accent4 39" xfId="1259" xr:uid="{00000000-0005-0000-0000-0000DF040000}"/>
    <cellStyle name="Accent4 4" xfId="1260" xr:uid="{00000000-0005-0000-0000-0000E0040000}"/>
    <cellStyle name="Accent4 40" xfId="1261" xr:uid="{00000000-0005-0000-0000-0000E1040000}"/>
    <cellStyle name="Accent4 41" xfId="1262" xr:uid="{00000000-0005-0000-0000-0000E2040000}"/>
    <cellStyle name="Accent4 42" xfId="1263" xr:uid="{00000000-0005-0000-0000-0000E3040000}"/>
    <cellStyle name="Accent4 43" xfId="1264" xr:uid="{00000000-0005-0000-0000-0000E4040000}"/>
    <cellStyle name="Accent4 44" xfId="1265" xr:uid="{00000000-0005-0000-0000-0000E5040000}"/>
    <cellStyle name="Accent4 45" xfId="1266" xr:uid="{00000000-0005-0000-0000-0000E6040000}"/>
    <cellStyle name="Accent4 46" xfId="1267" xr:uid="{00000000-0005-0000-0000-0000E7040000}"/>
    <cellStyle name="Accent4 47" xfId="1268" xr:uid="{00000000-0005-0000-0000-0000E8040000}"/>
    <cellStyle name="Accent4 48" xfId="1269" xr:uid="{00000000-0005-0000-0000-0000E9040000}"/>
    <cellStyle name="Accent4 5" xfId="1270" xr:uid="{00000000-0005-0000-0000-0000EA040000}"/>
    <cellStyle name="Accent4 6" xfId="1271" xr:uid="{00000000-0005-0000-0000-0000EB040000}"/>
    <cellStyle name="Accent4 7" xfId="1272" xr:uid="{00000000-0005-0000-0000-0000EC040000}"/>
    <cellStyle name="Accent4 8" xfId="1273" xr:uid="{00000000-0005-0000-0000-0000ED040000}"/>
    <cellStyle name="Accent4 9" xfId="1274" xr:uid="{00000000-0005-0000-0000-0000EE040000}"/>
    <cellStyle name="Accent5 10" xfId="1275" xr:uid="{00000000-0005-0000-0000-0000EF040000}"/>
    <cellStyle name="Accent5 11" xfId="1276" xr:uid="{00000000-0005-0000-0000-0000F0040000}"/>
    <cellStyle name="Accent5 12" xfId="1277" xr:uid="{00000000-0005-0000-0000-0000F1040000}"/>
    <cellStyle name="Accent5 13" xfId="1278" xr:uid="{00000000-0005-0000-0000-0000F2040000}"/>
    <cellStyle name="Accent5 14" xfId="1279" xr:uid="{00000000-0005-0000-0000-0000F3040000}"/>
    <cellStyle name="Accent5 15" xfId="1280" xr:uid="{00000000-0005-0000-0000-0000F4040000}"/>
    <cellStyle name="Accent5 16" xfId="1281" xr:uid="{00000000-0005-0000-0000-0000F5040000}"/>
    <cellStyle name="Accent5 17" xfId="1282" xr:uid="{00000000-0005-0000-0000-0000F6040000}"/>
    <cellStyle name="Accent5 18" xfId="1283" xr:uid="{00000000-0005-0000-0000-0000F7040000}"/>
    <cellStyle name="Accent5 19" xfId="1284" xr:uid="{00000000-0005-0000-0000-0000F8040000}"/>
    <cellStyle name="Accent5 2" xfId="1285" xr:uid="{00000000-0005-0000-0000-0000F9040000}"/>
    <cellStyle name="Accent5 2 2" xfId="1286" xr:uid="{00000000-0005-0000-0000-0000FA040000}"/>
    <cellStyle name="Accent5 2 3" xfId="1287" xr:uid="{00000000-0005-0000-0000-0000FB040000}"/>
    <cellStyle name="Accent5 2 4" xfId="1288" xr:uid="{00000000-0005-0000-0000-0000FC040000}"/>
    <cellStyle name="Accent5 2 5" xfId="1289" xr:uid="{00000000-0005-0000-0000-0000FD040000}"/>
    <cellStyle name="Accent5 2 6" xfId="1290" xr:uid="{00000000-0005-0000-0000-0000FE040000}"/>
    <cellStyle name="Accent5 2 7" xfId="1291" xr:uid="{00000000-0005-0000-0000-0000FF040000}"/>
    <cellStyle name="Accent5 2 8" xfId="1292" xr:uid="{00000000-0005-0000-0000-000000050000}"/>
    <cellStyle name="Accent5 20" xfId="1293" xr:uid="{00000000-0005-0000-0000-000001050000}"/>
    <cellStyle name="Accent5 21" xfId="1294" xr:uid="{00000000-0005-0000-0000-000002050000}"/>
    <cellStyle name="Accent5 22" xfId="1295" xr:uid="{00000000-0005-0000-0000-000003050000}"/>
    <cellStyle name="Accent5 23" xfId="1296" xr:uid="{00000000-0005-0000-0000-000004050000}"/>
    <cellStyle name="Accent5 24" xfId="1297" xr:uid="{00000000-0005-0000-0000-000005050000}"/>
    <cellStyle name="Accent5 25" xfId="1298" xr:uid="{00000000-0005-0000-0000-000006050000}"/>
    <cellStyle name="Accent5 26" xfId="1299" xr:uid="{00000000-0005-0000-0000-000007050000}"/>
    <cellStyle name="Accent5 27" xfId="1300" xr:uid="{00000000-0005-0000-0000-000008050000}"/>
    <cellStyle name="Accent5 28" xfId="1301" xr:uid="{00000000-0005-0000-0000-000009050000}"/>
    <cellStyle name="Accent5 29" xfId="1302" xr:uid="{00000000-0005-0000-0000-00000A050000}"/>
    <cellStyle name="Accent5 3" xfId="1303" xr:uid="{00000000-0005-0000-0000-00000B050000}"/>
    <cellStyle name="Accent5 30" xfId="1304" xr:uid="{00000000-0005-0000-0000-00000C050000}"/>
    <cellStyle name="Accent5 31" xfId="1305" xr:uid="{00000000-0005-0000-0000-00000D050000}"/>
    <cellStyle name="Accent5 32" xfId="1306" xr:uid="{00000000-0005-0000-0000-00000E050000}"/>
    <cellStyle name="Accent5 33" xfId="1307" xr:uid="{00000000-0005-0000-0000-00000F050000}"/>
    <cellStyle name="Accent5 34" xfId="1308" xr:uid="{00000000-0005-0000-0000-000010050000}"/>
    <cellStyle name="Accent5 35" xfId="1309" xr:uid="{00000000-0005-0000-0000-000011050000}"/>
    <cellStyle name="Accent5 36" xfId="1310" xr:uid="{00000000-0005-0000-0000-000012050000}"/>
    <cellStyle name="Accent5 37" xfId="1311" xr:uid="{00000000-0005-0000-0000-000013050000}"/>
    <cellStyle name="Accent5 38" xfId="1312" xr:uid="{00000000-0005-0000-0000-000014050000}"/>
    <cellStyle name="Accent5 39" xfId="1313" xr:uid="{00000000-0005-0000-0000-000015050000}"/>
    <cellStyle name="Accent5 4" xfId="1314" xr:uid="{00000000-0005-0000-0000-000016050000}"/>
    <cellStyle name="Accent5 40" xfId="1315" xr:uid="{00000000-0005-0000-0000-000017050000}"/>
    <cellStyle name="Accent5 41" xfId="1316" xr:uid="{00000000-0005-0000-0000-000018050000}"/>
    <cellStyle name="Accent5 42" xfId="1317" xr:uid="{00000000-0005-0000-0000-000019050000}"/>
    <cellStyle name="Accent5 43" xfId="1318" xr:uid="{00000000-0005-0000-0000-00001A050000}"/>
    <cellStyle name="Accent5 44" xfId="1319" xr:uid="{00000000-0005-0000-0000-00001B050000}"/>
    <cellStyle name="Accent5 45" xfId="1320" xr:uid="{00000000-0005-0000-0000-00001C050000}"/>
    <cellStyle name="Accent5 46" xfId="1321" xr:uid="{00000000-0005-0000-0000-00001D050000}"/>
    <cellStyle name="Accent5 47" xfId="1322" xr:uid="{00000000-0005-0000-0000-00001E050000}"/>
    <cellStyle name="Accent5 48" xfId="1323" xr:uid="{00000000-0005-0000-0000-00001F050000}"/>
    <cellStyle name="Accent5 5" xfId="1324" xr:uid="{00000000-0005-0000-0000-000020050000}"/>
    <cellStyle name="Accent5 6" xfId="1325" xr:uid="{00000000-0005-0000-0000-000021050000}"/>
    <cellStyle name="Accent5 7" xfId="1326" xr:uid="{00000000-0005-0000-0000-000022050000}"/>
    <cellStyle name="Accent5 8" xfId="1327" xr:uid="{00000000-0005-0000-0000-000023050000}"/>
    <cellStyle name="Accent5 9" xfId="1328" xr:uid="{00000000-0005-0000-0000-000024050000}"/>
    <cellStyle name="Accent6 10" xfId="1329" xr:uid="{00000000-0005-0000-0000-000025050000}"/>
    <cellStyle name="Accent6 11" xfId="1330" xr:uid="{00000000-0005-0000-0000-000026050000}"/>
    <cellStyle name="Accent6 12" xfId="1331" xr:uid="{00000000-0005-0000-0000-000027050000}"/>
    <cellStyle name="Accent6 13" xfId="1332" xr:uid="{00000000-0005-0000-0000-000028050000}"/>
    <cellStyle name="Accent6 14" xfId="1333" xr:uid="{00000000-0005-0000-0000-000029050000}"/>
    <cellStyle name="Accent6 15" xfId="1334" xr:uid="{00000000-0005-0000-0000-00002A050000}"/>
    <cellStyle name="Accent6 16" xfId="1335" xr:uid="{00000000-0005-0000-0000-00002B050000}"/>
    <cellStyle name="Accent6 17" xfId="1336" xr:uid="{00000000-0005-0000-0000-00002C050000}"/>
    <cellStyle name="Accent6 18" xfId="1337" xr:uid="{00000000-0005-0000-0000-00002D050000}"/>
    <cellStyle name="Accent6 19" xfId="1338" xr:uid="{00000000-0005-0000-0000-00002E050000}"/>
    <cellStyle name="Accent6 2" xfId="1339" xr:uid="{00000000-0005-0000-0000-00002F050000}"/>
    <cellStyle name="Accent6 2 2" xfId="1340" xr:uid="{00000000-0005-0000-0000-000030050000}"/>
    <cellStyle name="Accent6 2 3" xfId="1341" xr:uid="{00000000-0005-0000-0000-000031050000}"/>
    <cellStyle name="Accent6 2 4" xfId="1342" xr:uid="{00000000-0005-0000-0000-000032050000}"/>
    <cellStyle name="Accent6 2 5" xfId="1343" xr:uid="{00000000-0005-0000-0000-000033050000}"/>
    <cellStyle name="Accent6 2 6" xfId="1344" xr:uid="{00000000-0005-0000-0000-000034050000}"/>
    <cellStyle name="Accent6 2 7" xfId="1345" xr:uid="{00000000-0005-0000-0000-000035050000}"/>
    <cellStyle name="Accent6 2 8" xfId="1346" xr:uid="{00000000-0005-0000-0000-000036050000}"/>
    <cellStyle name="Accent6 20" xfId="1347" xr:uid="{00000000-0005-0000-0000-000037050000}"/>
    <cellStyle name="Accent6 21" xfId="1348" xr:uid="{00000000-0005-0000-0000-000038050000}"/>
    <cellStyle name="Accent6 22" xfId="1349" xr:uid="{00000000-0005-0000-0000-000039050000}"/>
    <cellStyle name="Accent6 23" xfId="1350" xr:uid="{00000000-0005-0000-0000-00003A050000}"/>
    <cellStyle name="Accent6 24" xfId="1351" xr:uid="{00000000-0005-0000-0000-00003B050000}"/>
    <cellStyle name="Accent6 25" xfId="1352" xr:uid="{00000000-0005-0000-0000-00003C050000}"/>
    <cellStyle name="Accent6 26" xfId="1353" xr:uid="{00000000-0005-0000-0000-00003D050000}"/>
    <cellStyle name="Accent6 27" xfId="1354" xr:uid="{00000000-0005-0000-0000-00003E050000}"/>
    <cellStyle name="Accent6 28" xfId="1355" xr:uid="{00000000-0005-0000-0000-00003F050000}"/>
    <cellStyle name="Accent6 29" xfId="1356" xr:uid="{00000000-0005-0000-0000-000040050000}"/>
    <cellStyle name="Accent6 3" xfId="1357" xr:uid="{00000000-0005-0000-0000-000041050000}"/>
    <cellStyle name="Accent6 30" xfId="1358" xr:uid="{00000000-0005-0000-0000-000042050000}"/>
    <cellStyle name="Accent6 31" xfId="1359" xr:uid="{00000000-0005-0000-0000-000043050000}"/>
    <cellStyle name="Accent6 32" xfId="1360" xr:uid="{00000000-0005-0000-0000-000044050000}"/>
    <cellStyle name="Accent6 33" xfId="1361" xr:uid="{00000000-0005-0000-0000-000045050000}"/>
    <cellStyle name="Accent6 34" xfId="1362" xr:uid="{00000000-0005-0000-0000-000046050000}"/>
    <cellStyle name="Accent6 35" xfId="1363" xr:uid="{00000000-0005-0000-0000-000047050000}"/>
    <cellStyle name="Accent6 36" xfId="1364" xr:uid="{00000000-0005-0000-0000-000048050000}"/>
    <cellStyle name="Accent6 37" xfId="1365" xr:uid="{00000000-0005-0000-0000-000049050000}"/>
    <cellStyle name="Accent6 38" xfId="1366" xr:uid="{00000000-0005-0000-0000-00004A050000}"/>
    <cellStyle name="Accent6 39" xfId="1367" xr:uid="{00000000-0005-0000-0000-00004B050000}"/>
    <cellStyle name="Accent6 4" xfId="1368" xr:uid="{00000000-0005-0000-0000-00004C050000}"/>
    <cellStyle name="Accent6 40" xfId="1369" xr:uid="{00000000-0005-0000-0000-00004D050000}"/>
    <cellStyle name="Accent6 41" xfId="1370" xr:uid="{00000000-0005-0000-0000-00004E050000}"/>
    <cellStyle name="Accent6 42" xfId="1371" xr:uid="{00000000-0005-0000-0000-00004F050000}"/>
    <cellStyle name="Accent6 43" xfId="1372" xr:uid="{00000000-0005-0000-0000-000050050000}"/>
    <cellStyle name="Accent6 44" xfId="1373" xr:uid="{00000000-0005-0000-0000-000051050000}"/>
    <cellStyle name="Accent6 45" xfId="1374" xr:uid="{00000000-0005-0000-0000-000052050000}"/>
    <cellStyle name="Accent6 46" xfId="1375" xr:uid="{00000000-0005-0000-0000-000053050000}"/>
    <cellStyle name="Accent6 47" xfId="1376" xr:uid="{00000000-0005-0000-0000-000054050000}"/>
    <cellStyle name="Accent6 48" xfId="1377" xr:uid="{00000000-0005-0000-0000-000055050000}"/>
    <cellStyle name="Accent6 5" xfId="1378" xr:uid="{00000000-0005-0000-0000-000056050000}"/>
    <cellStyle name="Accent6 6" xfId="1379" xr:uid="{00000000-0005-0000-0000-000057050000}"/>
    <cellStyle name="Accent6 7" xfId="1380" xr:uid="{00000000-0005-0000-0000-000058050000}"/>
    <cellStyle name="Accent6 8" xfId="1381" xr:uid="{00000000-0005-0000-0000-000059050000}"/>
    <cellStyle name="Accent6 9" xfId="1382" xr:uid="{00000000-0005-0000-0000-00005A050000}"/>
    <cellStyle name="Array" xfId="1383" xr:uid="{00000000-0005-0000-0000-00005B050000}"/>
    <cellStyle name="Array Enter" xfId="1384" xr:uid="{00000000-0005-0000-0000-00005C050000}"/>
    <cellStyle name="Bad 10" xfId="1385" xr:uid="{00000000-0005-0000-0000-00005D050000}"/>
    <cellStyle name="Bad 11" xfId="1386" xr:uid="{00000000-0005-0000-0000-00005E050000}"/>
    <cellStyle name="Bad 12" xfId="1387" xr:uid="{00000000-0005-0000-0000-00005F050000}"/>
    <cellStyle name="Bad 13" xfId="1388" xr:uid="{00000000-0005-0000-0000-000060050000}"/>
    <cellStyle name="Bad 14" xfId="1389" xr:uid="{00000000-0005-0000-0000-000061050000}"/>
    <cellStyle name="Bad 15" xfId="1390" xr:uid="{00000000-0005-0000-0000-000062050000}"/>
    <cellStyle name="Bad 16" xfId="1391" xr:uid="{00000000-0005-0000-0000-000063050000}"/>
    <cellStyle name="Bad 17" xfId="1392" xr:uid="{00000000-0005-0000-0000-000064050000}"/>
    <cellStyle name="Bad 18" xfId="1393" xr:uid="{00000000-0005-0000-0000-000065050000}"/>
    <cellStyle name="Bad 19" xfId="1394" xr:uid="{00000000-0005-0000-0000-000066050000}"/>
    <cellStyle name="Bad 2" xfId="1395" xr:uid="{00000000-0005-0000-0000-000067050000}"/>
    <cellStyle name="Bad 2 2" xfId="1396" xr:uid="{00000000-0005-0000-0000-000068050000}"/>
    <cellStyle name="Bad 2 3" xfId="1397" xr:uid="{00000000-0005-0000-0000-000069050000}"/>
    <cellStyle name="Bad 2 4" xfId="1398" xr:uid="{00000000-0005-0000-0000-00006A050000}"/>
    <cellStyle name="Bad 2 5" xfId="1399" xr:uid="{00000000-0005-0000-0000-00006B050000}"/>
    <cellStyle name="Bad 2 6" xfId="1400" xr:uid="{00000000-0005-0000-0000-00006C050000}"/>
    <cellStyle name="Bad 2 7" xfId="1401" xr:uid="{00000000-0005-0000-0000-00006D050000}"/>
    <cellStyle name="Bad 2 8" xfId="1402" xr:uid="{00000000-0005-0000-0000-00006E050000}"/>
    <cellStyle name="Bad 20" xfId="1403" xr:uid="{00000000-0005-0000-0000-00006F050000}"/>
    <cellStyle name="Bad 21" xfId="1404" xr:uid="{00000000-0005-0000-0000-000070050000}"/>
    <cellStyle name="Bad 22" xfId="1405" xr:uid="{00000000-0005-0000-0000-000071050000}"/>
    <cellStyle name="Bad 23" xfId="1406" xr:uid="{00000000-0005-0000-0000-000072050000}"/>
    <cellStyle name="Bad 24" xfId="1407" xr:uid="{00000000-0005-0000-0000-000073050000}"/>
    <cellStyle name="Bad 25" xfId="1408" xr:uid="{00000000-0005-0000-0000-000074050000}"/>
    <cellStyle name="Bad 26" xfId="1409" xr:uid="{00000000-0005-0000-0000-000075050000}"/>
    <cellStyle name="Bad 27" xfId="1410" xr:uid="{00000000-0005-0000-0000-000076050000}"/>
    <cellStyle name="Bad 28" xfId="1411" xr:uid="{00000000-0005-0000-0000-000077050000}"/>
    <cellStyle name="Bad 29" xfId="1412" xr:uid="{00000000-0005-0000-0000-000078050000}"/>
    <cellStyle name="Bad 3" xfId="1413" xr:uid="{00000000-0005-0000-0000-000079050000}"/>
    <cellStyle name="Bad 30" xfId="1414" xr:uid="{00000000-0005-0000-0000-00007A050000}"/>
    <cellStyle name="Bad 31" xfId="1415" xr:uid="{00000000-0005-0000-0000-00007B050000}"/>
    <cellStyle name="Bad 32" xfId="1416" xr:uid="{00000000-0005-0000-0000-00007C050000}"/>
    <cellStyle name="Bad 33" xfId="1417" xr:uid="{00000000-0005-0000-0000-00007D050000}"/>
    <cellStyle name="Bad 34" xfId="1418" xr:uid="{00000000-0005-0000-0000-00007E050000}"/>
    <cellStyle name="Bad 35" xfId="1419" xr:uid="{00000000-0005-0000-0000-00007F050000}"/>
    <cellStyle name="Bad 36" xfId="1420" xr:uid="{00000000-0005-0000-0000-000080050000}"/>
    <cellStyle name="Bad 37" xfId="1421" xr:uid="{00000000-0005-0000-0000-000081050000}"/>
    <cellStyle name="Bad 38" xfId="1422" xr:uid="{00000000-0005-0000-0000-000082050000}"/>
    <cellStyle name="Bad 39" xfId="1423" xr:uid="{00000000-0005-0000-0000-000083050000}"/>
    <cellStyle name="Bad 4" xfId="1424" xr:uid="{00000000-0005-0000-0000-000084050000}"/>
    <cellStyle name="Bad 40" xfId="1425" xr:uid="{00000000-0005-0000-0000-000085050000}"/>
    <cellStyle name="Bad 41" xfId="1426" xr:uid="{00000000-0005-0000-0000-000086050000}"/>
    <cellStyle name="Bad 42" xfId="1427" xr:uid="{00000000-0005-0000-0000-000087050000}"/>
    <cellStyle name="Bad 43" xfId="1428" xr:uid="{00000000-0005-0000-0000-000088050000}"/>
    <cellStyle name="Bad 44" xfId="1429" xr:uid="{00000000-0005-0000-0000-000089050000}"/>
    <cellStyle name="Bad 45" xfId="1430" xr:uid="{00000000-0005-0000-0000-00008A050000}"/>
    <cellStyle name="Bad 46" xfId="1431" xr:uid="{00000000-0005-0000-0000-00008B050000}"/>
    <cellStyle name="Bad 47" xfId="1432" xr:uid="{00000000-0005-0000-0000-00008C050000}"/>
    <cellStyle name="Bad 48" xfId="1433" xr:uid="{00000000-0005-0000-0000-00008D050000}"/>
    <cellStyle name="Bad 5" xfId="1434" xr:uid="{00000000-0005-0000-0000-00008E050000}"/>
    <cellStyle name="Bad 6" xfId="1435" xr:uid="{00000000-0005-0000-0000-00008F050000}"/>
    <cellStyle name="Bad 7" xfId="1436" xr:uid="{00000000-0005-0000-0000-000090050000}"/>
    <cellStyle name="Bad 8" xfId="1437" xr:uid="{00000000-0005-0000-0000-000091050000}"/>
    <cellStyle name="Bad 9" xfId="1438" xr:uid="{00000000-0005-0000-0000-000092050000}"/>
    <cellStyle name="Calculation 10" xfId="1439" xr:uid="{00000000-0005-0000-0000-000093050000}"/>
    <cellStyle name="Calculation 11" xfId="1440" xr:uid="{00000000-0005-0000-0000-000094050000}"/>
    <cellStyle name="Calculation 12" xfId="1441" xr:uid="{00000000-0005-0000-0000-000095050000}"/>
    <cellStyle name="Calculation 13" xfId="1442" xr:uid="{00000000-0005-0000-0000-000096050000}"/>
    <cellStyle name="Calculation 14" xfId="1443" xr:uid="{00000000-0005-0000-0000-000097050000}"/>
    <cellStyle name="Calculation 15" xfId="1444" xr:uid="{00000000-0005-0000-0000-000098050000}"/>
    <cellStyle name="Calculation 16" xfId="1445" xr:uid="{00000000-0005-0000-0000-000099050000}"/>
    <cellStyle name="Calculation 17" xfId="1446" xr:uid="{00000000-0005-0000-0000-00009A050000}"/>
    <cellStyle name="Calculation 18" xfId="1447" xr:uid="{00000000-0005-0000-0000-00009B050000}"/>
    <cellStyle name="Calculation 19" xfId="1448" xr:uid="{00000000-0005-0000-0000-00009C050000}"/>
    <cellStyle name="Calculation 2" xfId="1449" xr:uid="{00000000-0005-0000-0000-00009D050000}"/>
    <cellStyle name="Calculation 2 2" xfId="1450" xr:uid="{00000000-0005-0000-0000-00009E050000}"/>
    <cellStyle name="Calculation 2 3" xfId="1451" xr:uid="{00000000-0005-0000-0000-00009F050000}"/>
    <cellStyle name="Calculation 2 4" xfId="1452" xr:uid="{00000000-0005-0000-0000-0000A0050000}"/>
    <cellStyle name="Calculation 2 5" xfId="1453" xr:uid="{00000000-0005-0000-0000-0000A1050000}"/>
    <cellStyle name="Calculation 2 6" xfId="1454" xr:uid="{00000000-0005-0000-0000-0000A2050000}"/>
    <cellStyle name="Calculation 2 7" xfId="1455" xr:uid="{00000000-0005-0000-0000-0000A3050000}"/>
    <cellStyle name="Calculation 2 8" xfId="1456" xr:uid="{00000000-0005-0000-0000-0000A4050000}"/>
    <cellStyle name="Calculation 20" xfId="1457" xr:uid="{00000000-0005-0000-0000-0000A5050000}"/>
    <cellStyle name="Calculation 21" xfId="1458" xr:uid="{00000000-0005-0000-0000-0000A6050000}"/>
    <cellStyle name="Calculation 22" xfId="1459" xr:uid="{00000000-0005-0000-0000-0000A7050000}"/>
    <cellStyle name="Calculation 23" xfId="1460" xr:uid="{00000000-0005-0000-0000-0000A8050000}"/>
    <cellStyle name="Calculation 24" xfId="1461" xr:uid="{00000000-0005-0000-0000-0000A9050000}"/>
    <cellStyle name="Calculation 25" xfId="1462" xr:uid="{00000000-0005-0000-0000-0000AA050000}"/>
    <cellStyle name="Calculation 26" xfId="1463" xr:uid="{00000000-0005-0000-0000-0000AB050000}"/>
    <cellStyle name="Calculation 27" xfId="1464" xr:uid="{00000000-0005-0000-0000-0000AC050000}"/>
    <cellStyle name="Calculation 28" xfId="1465" xr:uid="{00000000-0005-0000-0000-0000AD050000}"/>
    <cellStyle name="Calculation 29" xfId="1466" xr:uid="{00000000-0005-0000-0000-0000AE050000}"/>
    <cellStyle name="Calculation 3" xfId="1467" xr:uid="{00000000-0005-0000-0000-0000AF050000}"/>
    <cellStyle name="Calculation 30" xfId="1468" xr:uid="{00000000-0005-0000-0000-0000B0050000}"/>
    <cellStyle name="Calculation 31" xfId="1469" xr:uid="{00000000-0005-0000-0000-0000B1050000}"/>
    <cellStyle name="Calculation 32" xfId="1470" xr:uid="{00000000-0005-0000-0000-0000B2050000}"/>
    <cellStyle name="Calculation 33" xfId="1471" xr:uid="{00000000-0005-0000-0000-0000B3050000}"/>
    <cellStyle name="Calculation 34" xfId="1472" xr:uid="{00000000-0005-0000-0000-0000B4050000}"/>
    <cellStyle name="Calculation 35" xfId="1473" xr:uid="{00000000-0005-0000-0000-0000B5050000}"/>
    <cellStyle name="Calculation 36" xfId="1474" xr:uid="{00000000-0005-0000-0000-0000B6050000}"/>
    <cellStyle name="Calculation 37" xfId="1475" xr:uid="{00000000-0005-0000-0000-0000B7050000}"/>
    <cellStyle name="Calculation 38" xfId="1476" xr:uid="{00000000-0005-0000-0000-0000B8050000}"/>
    <cellStyle name="Calculation 39" xfId="1477" xr:uid="{00000000-0005-0000-0000-0000B9050000}"/>
    <cellStyle name="Calculation 4" xfId="1478" xr:uid="{00000000-0005-0000-0000-0000BA050000}"/>
    <cellStyle name="Calculation 40" xfId="1479" xr:uid="{00000000-0005-0000-0000-0000BB050000}"/>
    <cellStyle name="Calculation 41" xfId="1480" xr:uid="{00000000-0005-0000-0000-0000BC050000}"/>
    <cellStyle name="Calculation 42" xfId="1481" xr:uid="{00000000-0005-0000-0000-0000BD050000}"/>
    <cellStyle name="Calculation 43" xfId="1482" xr:uid="{00000000-0005-0000-0000-0000BE050000}"/>
    <cellStyle name="Calculation 44" xfId="1483" xr:uid="{00000000-0005-0000-0000-0000BF050000}"/>
    <cellStyle name="Calculation 45" xfId="1484" xr:uid="{00000000-0005-0000-0000-0000C0050000}"/>
    <cellStyle name="Calculation 46" xfId="1485" xr:uid="{00000000-0005-0000-0000-0000C1050000}"/>
    <cellStyle name="Calculation 47" xfId="1486" xr:uid="{00000000-0005-0000-0000-0000C2050000}"/>
    <cellStyle name="Calculation 48" xfId="1487" xr:uid="{00000000-0005-0000-0000-0000C3050000}"/>
    <cellStyle name="Calculation 5" xfId="1488" xr:uid="{00000000-0005-0000-0000-0000C4050000}"/>
    <cellStyle name="Calculation 6" xfId="1489" xr:uid="{00000000-0005-0000-0000-0000C5050000}"/>
    <cellStyle name="Calculation 7" xfId="1490" xr:uid="{00000000-0005-0000-0000-0000C6050000}"/>
    <cellStyle name="Calculation 8" xfId="1491" xr:uid="{00000000-0005-0000-0000-0000C7050000}"/>
    <cellStyle name="Calculation 9" xfId="1492" xr:uid="{00000000-0005-0000-0000-0000C8050000}"/>
    <cellStyle name="Check Cell 10" xfId="1493" xr:uid="{00000000-0005-0000-0000-0000C9050000}"/>
    <cellStyle name="Check Cell 11" xfId="1494" xr:uid="{00000000-0005-0000-0000-0000CA050000}"/>
    <cellStyle name="Check Cell 12" xfId="1495" xr:uid="{00000000-0005-0000-0000-0000CB050000}"/>
    <cellStyle name="Check Cell 13" xfId="1496" xr:uid="{00000000-0005-0000-0000-0000CC050000}"/>
    <cellStyle name="Check Cell 14" xfId="1497" xr:uid="{00000000-0005-0000-0000-0000CD050000}"/>
    <cellStyle name="Check Cell 15" xfId="1498" xr:uid="{00000000-0005-0000-0000-0000CE050000}"/>
    <cellStyle name="Check Cell 16" xfId="1499" xr:uid="{00000000-0005-0000-0000-0000CF050000}"/>
    <cellStyle name="Check Cell 17" xfId="1500" xr:uid="{00000000-0005-0000-0000-0000D0050000}"/>
    <cellStyle name="Check Cell 18" xfId="1501" xr:uid="{00000000-0005-0000-0000-0000D1050000}"/>
    <cellStyle name="Check Cell 19" xfId="1502" xr:uid="{00000000-0005-0000-0000-0000D2050000}"/>
    <cellStyle name="Check Cell 2" xfId="1503" xr:uid="{00000000-0005-0000-0000-0000D3050000}"/>
    <cellStyle name="Check Cell 2 2" xfId="1504" xr:uid="{00000000-0005-0000-0000-0000D4050000}"/>
    <cellStyle name="Check Cell 2 3" xfId="1505" xr:uid="{00000000-0005-0000-0000-0000D5050000}"/>
    <cellStyle name="Check Cell 2 4" xfId="1506" xr:uid="{00000000-0005-0000-0000-0000D6050000}"/>
    <cellStyle name="Check Cell 2 5" xfId="1507" xr:uid="{00000000-0005-0000-0000-0000D7050000}"/>
    <cellStyle name="Check Cell 2 6" xfId="1508" xr:uid="{00000000-0005-0000-0000-0000D8050000}"/>
    <cellStyle name="Check Cell 2 7" xfId="1509" xr:uid="{00000000-0005-0000-0000-0000D9050000}"/>
    <cellStyle name="Check Cell 2 8" xfId="1510" xr:uid="{00000000-0005-0000-0000-0000DA050000}"/>
    <cellStyle name="Check Cell 20" xfId="1511" xr:uid="{00000000-0005-0000-0000-0000DB050000}"/>
    <cellStyle name="Check Cell 21" xfId="1512" xr:uid="{00000000-0005-0000-0000-0000DC050000}"/>
    <cellStyle name="Check Cell 22" xfId="1513" xr:uid="{00000000-0005-0000-0000-0000DD050000}"/>
    <cellStyle name="Check Cell 23" xfId="1514" xr:uid="{00000000-0005-0000-0000-0000DE050000}"/>
    <cellStyle name="Check Cell 24" xfId="1515" xr:uid="{00000000-0005-0000-0000-0000DF050000}"/>
    <cellStyle name="Check Cell 25" xfId="1516" xr:uid="{00000000-0005-0000-0000-0000E0050000}"/>
    <cellStyle name="Check Cell 26" xfId="1517" xr:uid="{00000000-0005-0000-0000-0000E1050000}"/>
    <cellStyle name="Check Cell 27" xfId="1518" xr:uid="{00000000-0005-0000-0000-0000E2050000}"/>
    <cellStyle name="Check Cell 28" xfId="1519" xr:uid="{00000000-0005-0000-0000-0000E3050000}"/>
    <cellStyle name="Check Cell 29" xfId="1520" xr:uid="{00000000-0005-0000-0000-0000E4050000}"/>
    <cellStyle name="Check Cell 3" xfId="1521" xr:uid="{00000000-0005-0000-0000-0000E5050000}"/>
    <cellStyle name="Check Cell 30" xfId="1522" xr:uid="{00000000-0005-0000-0000-0000E6050000}"/>
    <cellStyle name="Check Cell 31" xfId="1523" xr:uid="{00000000-0005-0000-0000-0000E7050000}"/>
    <cellStyle name="Check Cell 32" xfId="1524" xr:uid="{00000000-0005-0000-0000-0000E8050000}"/>
    <cellStyle name="Check Cell 33" xfId="1525" xr:uid="{00000000-0005-0000-0000-0000E9050000}"/>
    <cellStyle name="Check Cell 34" xfId="1526" xr:uid="{00000000-0005-0000-0000-0000EA050000}"/>
    <cellStyle name="Check Cell 35" xfId="1527" xr:uid="{00000000-0005-0000-0000-0000EB050000}"/>
    <cellStyle name="Check Cell 36" xfId="1528" xr:uid="{00000000-0005-0000-0000-0000EC050000}"/>
    <cellStyle name="Check Cell 37" xfId="1529" xr:uid="{00000000-0005-0000-0000-0000ED050000}"/>
    <cellStyle name="Check Cell 38" xfId="1530" xr:uid="{00000000-0005-0000-0000-0000EE050000}"/>
    <cellStyle name="Check Cell 39" xfId="1531" xr:uid="{00000000-0005-0000-0000-0000EF050000}"/>
    <cellStyle name="Check Cell 4" xfId="1532" xr:uid="{00000000-0005-0000-0000-0000F0050000}"/>
    <cellStyle name="Check Cell 40" xfId="1533" xr:uid="{00000000-0005-0000-0000-0000F1050000}"/>
    <cellStyle name="Check Cell 41" xfId="1534" xr:uid="{00000000-0005-0000-0000-0000F2050000}"/>
    <cellStyle name="Check Cell 42" xfId="1535" xr:uid="{00000000-0005-0000-0000-0000F3050000}"/>
    <cellStyle name="Check Cell 43" xfId="1536" xr:uid="{00000000-0005-0000-0000-0000F4050000}"/>
    <cellStyle name="Check Cell 44" xfId="1537" xr:uid="{00000000-0005-0000-0000-0000F5050000}"/>
    <cellStyle name="Check Cell 45" xfId="1538" xr:uid="{00000000-0005-0000-0000-0000F6050000}"/>
    <cellStyle name="Check Cell 46" xfId="1539" xr:uid="{00000000-0005-0000-0000-0000F7050000}"/>
    <cellStyle name="Check Cell 47" xfId="1540" xr:uid="{00000000-0005-0000-0000-0000F8050000}"/>
    <cellStyle name="Check Cell 48" xfId="1541" xr:uid="{00000000-0005-0000-0000-0000F9050000}"/>
    <cellStyle name="Check Cell 5" xfId="1542" xr:uid="{00000000-0005-0000-0000-0000FA050000}"/>
    <cellStyle name="Check Cell 6" xfId="1543" xr:uid="{00000000-0005-0000-0000-0000FB050000}"/>
    <cellStyle name="Check Cell 7" xfId="1544" xr:uid="{00000000-0005-0000-0000-0000FC050000}"/>
    <cellStyle name="Check Cell 8" xfId="1545" xr:uid="{00000000-0005-0000-0000-0000FD050000}"/>
    <cellStyle name="Check Cell 9" xfId="1546" xr:uid="{00000000-0005-0000-0000-0000FE050000}"/>
    <cellStyle name="Clive" xfId="1547" xr:uid="{00000000-0005-0000-0000-0000FF050000}"/>
    <cellStyle name="clsAltData" xfId="1548" xr:uid="{00000000-0005-0000-0000-000000060000}"/>
    <cellStyle name="clsAltDataPrezn1" xfId="1549" xr:uid="{00000000-0005-0000-0000-000001060000}"/>
    <cellStyle name="clsAltDataPrezn3" xfId="1550" xr:uid="{00000000-0005-0000-0000-000002060000}"/>
    <cellStyle name="clsAltDataPrezn4" xfId="1551" xr:uid="{00000000-0005-0000-0000-000003060000}"/>
    <cellStyle name="clsAltDataPrezn5" xfId="1552" xr:uid="{00000000-0005-0000-0000-000004060000}"/>
    <cellStyle name="clsAltDataPrezn6" xfId="1553" xr:uid="{00000000-0005-0000-0000-000005060000}"/>
    <cellStyle name="clsAltMRVData" xfId="1554" xr:uid="{00000000-0005-0000-0000-000006060000}"/>
    <cellStyle name="clsAltMRVDataPrezn1" xfId="1555" xr:uid="{00000000-0005-0000-0000-000007060000}"/>
    <cellStyle name="clsAltMRVDataPrezn3" xfId="1556" xr:uid="{00000000-0005-0000-0000-000008060000}"/>
    <cellStyle name="clsAltMRVDataPrezn4" xfId="1557" xr:uid="{00000000-0005-0000-0000-000009060000}"/>
    <cellStyle name="clsAltMRVDataPrezn5" xfId="1558" xr:uid="{00000000-0005-0000-0000-00000A060000}"/>
    <cellStyle name="clsAltMRVDataPrezn6" xfId="1559" xr:uid="{00000000-0005-0000-0000-00000B060000}"/>
    <cellStyle name="clsBlank" xfId="1560" xr:uid="{00000000-0005-0000-0000-00000C060000}"/>
    <cellStyle name="clsBlank 10" xfId="1561" xr:uid="{00000000-0005-0000-0000-00000D060000}"/>
    <cellStyle name="clsBlank 11" xfId="1562" xr:uid="{00000000-0005-0000-0000-00000E060000}"/>
    <cellStyle name="clsBlank 12" xfId="1563" xr:uid="{00000000-0005-0000-0000-00000F060000}"/>
    <cellStyle name="clsBlank 13" xfId="1564" xr:uid="{00000000-0005-0000-0000-000010060000}"/>
    <cellStyle name="clsBlank 14" xfId="1565" xr:uid="{00000000-0005-0000-0000-000011060000}"/>
    <cellStyle name="clsBlank 15" xfId="1566" xr:uid="{00000000-0005-0000-0000-000012060000}"/>
    <cellStyle name="clsBlank 16" xfId="1567" xr:uid="{00000000-0005-0000-0000-000013060000}"/>
    <cellStyle name="clsBlank 17" xfId="1568" xr:uid="{00000000-0005-0000-0000-000014060000}"/>
    <cellStyle name="clsBlank 18" xfId="1569" xr:uid="{00000000-0005-0000-0000-000015060000}"/>
    <cellStyle name="clsBlank 19" xfId="1570" xr:uid="{00000000-0005-0000-0000-000016060000}"/>
    <cellStyle name="clsBlank 2" xfId="1571" xr:uid="{00000000-0005-0000-0000-000017060000}"/>
    <cellStyle name="clsBlank 2 10" xfId="1572" xr:uid="{00000000-0005-0000-0000-000018060000}"/>
    <cellStyle name="clsBlank 2 11" xfId="1573" xr:uid="{00000000-0005-0000-0000-000019060000}"/>
    <cellStyle name="clsBlank 2 12" xfId="1574" xr:uid="{00000000-0005-0000-0000-00001A060000}"/>
    <cellStyle name="clsBlank 2 13" xfId="1575" xr:uid="{00000000-0005-0000-0000-00001B060000}"/>
    <cellStyle name="clsBlank 2 14" xfId="1576" xr:uid="{00000000-0005-0000-0000-00001C060000}"/>
    <cellStyle name="clsBlank 2 15" xfId="1577" xr:uid="{00000000-0005-0000-0000-00001D060000}"/>
    <cellStyle name="clsBlank 2 2" xfId="1578" xr:uid="{00000000-0005-0000-0000-00001E060000}"/>
    <cellStyle name="clsBlank 2 3" xfId="1579" xr:uid="{00000000-0005-0000-0000-00001F060000}"/>
    <cellStyle name="clsBlank 2 4" xfId="1580" xr:uid="{00000000-0005-0000-0000-000020060000}"/>
    <cellStyle name="clsBlank 2 5" xfId="1581" xr:uid="{00000000-0005-0000-0000-000021060000}"/>
    <cellStyle name="clsBlank 2 6" xfId="1582" xr:uid="{00000000-0005-0000-0000-000022060000}"/>
    <cellStyle name="clsBlank 2 7" xfId="1583" xr:uid="{00000000-0005-0000-0000-000023060000}"/>
    <cellStyle name="clsBlank 2 8" xfId="1584" xr:uid="{00000000-0005-0000-0000-000024060000}"/>
    <cellStyle name="clsBlank 2 9" xfId="1585" xr:uid="{00000000-0005-0000-0000-000025060000}"/>
    <cellStyle name="clsBlank 20" xfId="1586" xr:uid="{00000000-0005-0000-0000-000026060000}"/>
    <cellStyle name="clsBlank 21" xfId="1587" xr:uid="{00000000-0005-0000-0000-000027060000}"/>
    <cellStyle name="clsBlank 3" xfId="1588" xr:uid="{00000000-0005-0000-0000-000028060000}"/>
    <cellStyle name="clsBlank 3 10" xfId="1589" xr:uid="{00000000-0005-0000-0000-000029060000}"/>
    <cellStyle name="clsBlank 3 11" xfId="1590" xr:uid="{00000000-0005-0000-0000-00002A060000}"/>
    <cellStyle name="clsBlank 3 12" xfId="1591" xr:uid="{00000000-0005-0000-0000-00002B060000}"/>
    <cellStyle name="clsBlank 3 13" xfId="1592" xr:uid="{00000000-0005-0000-0000-00002C060000}"/>
    <cellStyle name="clsBlank 3 14" xfId="1593" xr:uid="{00000000-0005-0000-0000-00002D060000}"/>
    <cellStyle name="clsBlank 3 15" xfId="1594" xr:uid="{00000000-0005-0000-0000-00002E060000}"/>
    <cellStyle name="clsBlank 3 2" xfId="1595" xr:uid="{00000000-0005-0000-0000-00002F060000}"/>
    <cellStyle name="clsBlank 3 3" xfId="1596" xr:uid="{00000000-0005-0000-0000-000030060000}"/>
    <cellStyle name="clsBlank 3 4" xfId="1597" xr:uid="{00000000-0005-0000-0000-000031060000}"/>
    <cellStyle name="clsBlank 3 5" xfId="1598" xr:uid="{00000000-0005-0000-0000-000032060000}"/>
    <cellStyle name="clsBlank 3 6" xfId="1599" xr:uid="{00000000-0005-0000-0000-000033060000}"/>
    <cellStyle name="clsBlank 3 7" xfId="1600" xr:uid="{00000000-0005-0000-0000-000034060000}"/>
    <cellStyle name="clsBlank 3 8" xfId="1601" xr:uid="{00000000-0005-0000-0000-000035060000}"/>
    <cellStyle name="clsBlank 3 9" xfId="1602" xr:uid="{00000000-0005-0000-0000-000036060000}"/>
    <cellStyle name="clsBlank 4" xfId="1603" xr:uid="{00000000-0005-0000-0000-000037060000}"/>
    <cellStyle name="clsBlank 4 10" xfId="1604" xr:uid="{00000000-0005-0000-0000-000038060000}"/>
    <cellStyle name="clsBlank 4 11" xfId="1605" xr:uid="{00000000-0005-0000-0000-000039060000}"/>
    <cellStyle name="clsBlank 4 12" xfId="1606" xr:uid="{00000000-0005-0000-0000-00003A060000}"/>
    <cellStyle name="clsBlank 4 13" xfId="1607" xr:uid="{00000000-0005-0000-0000-00003B060000}"/>
    <cellStyle name="clsBlank 4 14" xfId="1608" xr:uid="{00000000-0005-0000-0000-00003C060000}"/>
    <cellStyle name="clsBlank 4 15" xfId="1609" xr:uid="{00000000-0005-0000-0000-00003D060000}"/>
    <cellStyle name="clsBlank 4 2" xfId="1610" xr:uid="{00000000-0005-0000-0000-00003E060000}"/>
    <cellStyle name="clsBlank 4 3" xfId="1611" xr:uid="{00000000-0005-0000-0000-00003F060000}"/>
    <cellStyle name="clsBlank 4 4" xfId="1612" xr:uid="{00000000-0005-0000-0000-000040060000}"/>
    <cellStyle name="clsBlank 4 5" xfId="1613" xr:uid="{00000000-0005-0000-0000-000041060000}"/>
    <cellStyle name="clsBlank 4 6" xfId="1614" xr:uid="{00000000-0005-0000-0000-000042060000}"/>
    <cellStyle name="clsBlank 4 7" xfId="1615" xr:uid="{00000000-0005-0000-0000-000043060000}"/>
    <cellStyle name="clsBlank 4 8" xfId="1616" xr:uid="{00000000-0005-0000-0000-000044060000}"/>
    <cellStyle name="clsBlank 4 9" xfId="1617" xr:uid="{00000000-0005-0000-0000-000045060000}"/>
    <cellStyle name="clsBlank 5" xfId="1618" xr:uid="{00000000-0005-0000-0000-000046060000}"/>
    <cellStyle name="clsBlank 5 10" xfId="1619" xr:uid="{00000000-0005-0000-0000-000047060000}"/>
    <cellStyle name="clsBlank 5 11" xfId="1620" xr:uid="{00000000-0005-0000-0000-000048060000}"/>
    <cellStyle name="clsBlank 5 12" xfId="1621" xr:uid="{00000000-0005-0000-0000-000049060000}"/>
    <cellStyle name="clsBlank 5 13" xfId="1622" xr:uid="{00000000-0005-0000-0000-00004A060000}"/>
    <cellStyle name="clsBlank 5 14" xfId="1623" xr:uid="{00000000-0005-0000-0000-00004B060000}"/>
    <cellStyle name="clsBlank 5 15" xfId="1624" xr:uid="{00000000-0005-0000-0000-00004C060000}"/>
    <cellStyle name="clsBlank 5 2" xfId="1625" xr:uid="{00000000-0005-0000-0000-00004D060000}"/>
    <cellStyle name="clsBlank 5 3" xfId="1626" xr:uid="{00000000-0005-0000-0000-00004E060000}"/>
    <cellStyle name="clsBlank 5 4" xfId="1627" xr:uid="{00000000-0005-0000-0000-00004F060000}"/>
    <cellStyle name="clsBlank 5 5" xfId="1628" xr:uid="{00000000-0005-0000-0000-000050060000}"/>
    <cellStyle name="clsBlank 5 6" xfId="1629" xr:uid="{00000000-0005-0000-0000-000051060000}"/>
    <cellStyle name="clsBlank 5 7" xfId="1630" xr:uid="{00000000-0005-0000-0000-000052060000}"/>
    <cellStyle name="clsBlank 5 8" xfId="1631" xr:uid="{00000000-0005-0000-0000-000053060000}"/>
    <cellStyle name="clsBlank 5 9" xfId="1632" xr:uid="{00000000-0005-0000-0000-000054060000}"/>
    <cellStyle name="clsBlank 6" xfId="1633" xr:uid="{00000000-0005-0000-0000-000055060000}"/>
    <cellStyle name="clsBlank 6 10" xfId="1634" xr:uid="{00000000-0005-0000-0000-000056060000}"/>
    <cellStyle name="clsBlank 6 11" xfId="1635" xr:uid="{00000000-0005-0000-0000-000057060000}"/>
    <cellStyle name="clsBlank 6 12" xfId="1636" xr:uid="{00000000-0005-0000-0000-000058060000}"/>
    <cellStyle name="clsBlank 6 13" xfId="1637" xr:uid="{00000000-0005-0000-0000-000059060000}"/>
    <cellStyle name="clsBlank 6 14" xfId="1638" xr:uid="{00000000-0005-0000-0000-00005A060000}"/>
    <cellStyle name="clsBlank 6 15" xfId="1639" xr:uid="{00000000-0005-0000-0000-00005B060000}"/>
    <cellStyle name="clsBlank 6 2" xfId="1640" xr:uid="{00000000-0005-0000-0000-00005C060000}"/>
    <cellStyle name="clsBlank 6 3" xfId="1641" xr:uid="{00000000-0005-0000-0000-00005D060000}"/>
    <cellStyle name="clsBlank 6 4" xfId="1642" xr:uid="{00000000-0005-0000-0000-00005E060000}"/>
    <cellStyle name="clsBlank 6 5" xfId="1643" xr:uid="{00000000-0005-0000-0000-00005F060000}"/>
    <cellStyle name="clsBlank 6 6" xfId="1644" xr:uid="{00000000-0005-0000-0000-000060060000}"/>
    <cellStyle name="clsBlank 6 7" xfId="1645" xr:uid="{00000000-0005-0000-0000-000061060000}"/>
    <cellStyle name="clsBlank 6 8" xfId="1646" xr:uid="{00000000-0005-0000-0000-000062060000}"/>
    <cellStyle name="clsBlank 6 9" xfId="1647" xr:uid="{00000000-0005-0000-0000-000063060000}"/>
    <cellStyle name="clsBlank 7" xfId="1648" xr:uid="{00000000-0005-0000-0000-000064060000}"/>
    <cellStyle name="clsBlank 7 10" xfId="1649" xr:uid="{00000000-0005-0000-0000-000065060000}"/>
    <cellStyle name="clsBlank 7 11" xfId="1650" xr:uid="{00000000-0005-0000-0000-000066060000}"/>
    <cellStyle name="clsBlank 7 12" xfId="1651" xr:uid="{00000000-0005-0000-0000-000067060000}"/>
    <cellStyle name="clsBlank 7 13" xfId="1652" xr:uid="{00000000-0005-0000-0000-000068060000}"/>
    <cellStyle name="clsBlank 7 14" xfId="1653" xr:uid="{00000000-0005-0000-0000-000069060000}"/>
    <cellStyle name="clsBlank 7 2" xfId="1654" xr:uid="{00000000-0005-0000-0000-00006A060000}"/>
    <cellStyle name="clsBlank 7 3" xfId="1655" xr:uid="{00000000-0005-0000-0000-00006B060000}"/>
    <cellStyle name="clsBlank 7 4" xfId="1656" xr:uid="{00000000-0005-0000-0000-00006C060000}"/>
    <cellStyle name="clsBlank 7 5" xfId="1657" xr:uid="{00000000-0005-0000-0000-00006D060000}"/>
    <cellStyle name="clsBlank 7 6" xfId="1658" xr:uid="{00000000-0005-0000-0000-00006E060000}"/>
    <cellStyle name="clsBlank 7 7" xfId="1659" xr:uid="{00000000-0005-0000-0000-00006F060000}"/>
    <cellStyle name="clsBlank 7 8" xfId="1660" xr:uid="{00000000-0005-0000-0000-000070060000}"/>
    <cellStyle name="clsBlank 7 9" xfId="1661" xr:uid="{00000000-0005-0000-0000-000071060000}"/>
    <cellStyle name="clsBlank 8" xfId="1662" xr:uid="{00000000-0005-0000-0000-000072060000}"/>
    <cellStyle name="clsBlank 9" xfId="1663" xr:uid="{00000000-0005-0000-0000-000073060000}"/>
    <cellStyle name="clsColumnHeader" xfId="1664" xr:uid="{00000000-0005-0000-0000-000074060000}"/>
    <cellStyle name="clsData" xfId="1665" xr:uid="{00000000-0005-0000-0000-000075060000}"/>
    <cellStyle name="clsDataPrezn1" xfId="1666" xr:uid="{00000000-0005-0000-0000-000076060000}"/>
    <cellStyle name="clsDataPrezn3" xfId="1667" xr:uid="{00000000-0005-0000-0000-000077060000}"/>
    <cellStyle name="clsDataPrezn4" xfId="1668" xr:uid="{00000000-0005-0000-0000-000078060000}"/>
    <cellStyle name="clsDataPrezn5" xfId="1669" xr:uid="{00000000-0005-0000-0000-000079060000}"/>
    <cellStyle name="clsDataPrezn6" xfId="1670" xr:uid="{00000000-0005-0000-0000-00007A060000}"/>
    <cellStyle name="clsDefault" xfId="1671" xr:uid="{00000000-0005-0000-0000-00007B060000}"/>
    <cellStyle name="clsFooter" xfId="1672" xr:uid="{00000000-0005-0000-0000-00007C060000}"/>
    <cellStyle name="clsIndexTableData" xfId="1673" xr:uid="{00000000-0005-0000-0000-00007D060000}"/>
    <cellStyle name="clsIndexTableData 10" xfId="1674" xr:uid="{00000000-0005-0000-0000-00007E060000}"/>
    <cellStyle name="clsIndexTableData 11" xfId="1675" xr:uid="{00000000-0005-0000-0000-00007F060000}"/>
    <cellStyle name="clsIndexTableData 12" xfId="1676" xr:uid="{00000000-0005-0000-0000-000080060000}"/>
    <cellStyle name="clsIndexTableData 13" xfId="1677" xr:uid="{00000000-0005-0000-0000-000081060000}"/>
    <cellStyle name="clsIndexTableData 14" xfId="1678" xr:uid="{00000000-0005-0000-0000-000082060000}"/>
    <cellStyle name="clsIndexTableData 15" xfId="1679" xr:uid="{00000000-0005-0000-0000-000083060000}"/>
    <cellStyle name="clsIndexTableData 16" xfId="1680" xr:uid="{00000000-0005-0000-0000-000084060000}"/>
    <cellStyle name="clsIndexTableData 17" xfId="1681" xr:uid="{00000000-0005-0000-0000-000085060000}"/>
    <cellStyle name="clsIndexTableData 18" xfId="1682" xr:uid="{00000000-0005-0000-0000-000086060000}"/>
    <cellStyle name="clsIndexTableData 19" xfId="1683" xr:uid="{00000000-0005-0000-0000-000087060000}"/>
    <cellStyle name="clsIndexTableData 2" xfId="1684" xr:uid="{00000000-0005-0000-0000-000088060000}"/>
    <cellStyle name="clsIndexTableData 2 10" xfId="1685" xr:uid="{00000000-0005-0000-0000-000089060000}"/>
    <cellStyle name="clsIndexTableData 2 11" xfId="1686" xr:uid="{00000000-0005-0000-0000-00008A060000}"/>
    <cellStyle name="clsIndexTableData 2 12" xfId="1687" xr:uid="{00000000-0005-0000-0000-00008B060000}"/>
    <cellStyle name="clsIndexTableData 2 13" xfId="1688" xr:uid="{00000000-0005-0000-0000-00008C060000}"/>
    <cellStyle name="clsIndexTableData 2 14" xfId="1689" xr:uid="{00000000-0005-0000-0000-00008D060000}"/>
    <cellStyle name="clsIndexTableData 2 15" xfId="1690" xr:uid="{00000000-0005-0000-0000-00008E060000}"/>
    <cellStyle name="clsIndexTableData 2 2" xfId="1691" xr:uid="{00000000-0005-0000-0000-00008F060000}"/>
    <cellStyle name="clsIndexTableData 2 3" xfId="1692" xr:uid="{00000000-0005-0000-0000-000090060000}"/>
    <cellStyle name="clsIndexTableData 2 4" xfId="1693" xr:uid="{00000000-0005-0000-0000-000091060000}"/>
    <cellStyle name="clsIndexTableData 2 5" xfId="1694" xr:uid="{00000000-0005-0000-0000-000092060000}"/>
    <cellStyle name="clsIndexTableData 2 6" xfId="1695" xr:uid="{00000000-0005-0000-0000-000093060000}"/>
    <cellStyle name="clsIndexTableData 2 7" xfId="1696" xr:uid="{00000000-0005-0000-0000-000094060000}"/>
    <cellStyle name="clsIndexTableData 2 8" xfId="1697" xr:uid="{00000000-0005-0000-0000-000095060000}"/>
    <cellStyle name="clsIndexTableData 2 9" xfId="1698" xr:uid="{00000000-0005-0000-0000-000096060000}"/>
    <cellStyle name="clsIndexTableData 20" xfId="1699" xr:uid="{00000000-0005-0000-0000-000097060000}"/>
    <cellStyle name="clsIndexTableData 3" xfId="1700" xr:uid="{00000000-0005-0000-0000-000098060000}"/>
    <cellStyle name="clsIndexTableData 3 10" xfId="1701" xr:uid="{00000000-0005-0000-0000-000099060000}"/>
    <cellStyle name="clsIndexTableData 3 11" xfId="1702" xr:uid="{00000000-0005-0000-0000-00009A060000}"/>
    <cellStyle name="clsIndexTableData 3 12" xfId="1703" xr:uid="{00000000-0005-0000-0000-00009B060000}"/>
    <cellStyle name="clsIndexTableData 3 13" xfId="1704" xr:uid="{00000000-0005-0000-0000-00009C060000}"/>
    <cellStyle name="clsIndexTableData 3 14" xfId="1705" xr:uid="{00000000-0005-0000-0000-00009D060000}"/>
    <cellStyle name="clsIndexTableData 3 15" xfId="1706" xr:uid="{00000000-0005-0000-0000-00009E060000}"/>
    <cellStyle name="clsIndexTableData 3 2" xfId="1707" xr:uid="{00000000-0005-0000-0000-00009F060000}"/>
    <cellStyle name="clsIndexTableData 3 3" xfId="1708" xr:uid="{00000000-0005-0000-0000-0000A0060000}"/>
    <cellStyle name="clsIndexTableData 3 4" xfId="1709" xr:uid="{00000000-0005-0000-0000-0000A1060000}"/>
    <cellStyle name="clsIndexTableData 3 5" xfId="1710" xr:uid="{00000000-0005-0000-0000-0000A2060000}"/>
    <cellStyle name="clsIndexTableData 3 6" xfId="1711" xr:uid="{00000000-0005-0000-0000-0000A3060000}"/>
    <cellStyle name="clsIndexTableData 3 7" xfId="1712" xr:uid="{00000000-0005-0000-0000-0000A4060000}"/>
    <cellStyle name="clsIndexTableData 3 8" xfId="1713" xr:uid="{00000000-0005-0000-0000-0000A5060000}"/>
    <cellStyle name="clsIndexTableData 3 9" xfId="1714" xr:uid="{00000000-0005-0000-0000-0000A6060000}"/>
    <cellStyle name="clsIndexTableData 4" xfId="1715" xr:uid="{00000000-0005-0000-0000-0000A7060000}"/>
    <cellStyle name="clsIndexTableData 4 10" xfId="1716" xr:uid="{00000000-0005-0000-0000-0000A8060000}"/>
    <cellStyle name="clsIndexTableData 4 11" xfId="1717" xr:uid="{00000000-0005-0000-0000-0000A9060000}"/>
    <cellStyle name="clsIndexTableData 4 12" xfId="1718" xr:uid="{00000000-0005-0000-0000-0000AA060000}"/>
    <cellStyle name="clsIndexTableData 4 13" xfId="1719" xr:uid="{00000000-0005-0000-0000-0000AB060000}"/>
    <cellStyle name="clsIndexTableData 4 14" xfId="1720" xr:uid="{00000000-0005-0000-0000-0000AC060000}"/>
    <cellStyle name="clsIndexTableData 4 15" xfId="1721" xr:uid="{00000000-0005-0000-0000-0000AD060000}"/>
    <cellStyle name="clsIndexTableData 4 2" xfId="1722" xr:uid="{00000000-0005-0000-0000-0000AE060000}"/>
    <cellStyle name="clsIndexTableData 4 3" xfId="1723" xr:uid="{00000000-0005-0000-0000-0000AF060000}"/>
    <cellStyle name="clsIndexTableData 4 4" xfId="1724" xr:uid="{00000000-0005-0000-0000-0000B0060000}"/>
    <cellStyle name="clsIndexTableData 4 5" xfId="1725" xr:uid="{00000000-0005-0000-0000-0000B1060000}"/>
    <cellStyle name="clsIndexTableData 4 6" xfId="1726" xr:uid="{00000000-0005-0000-0000-0000B2060000}"/>
    <cellStyle name="clsIndexTableData 4 7" xfId="1727" xr:uid="{00000000-0005-0000-0000-0000B3060000}"/>
    <cellStyle name="clsIndexTableData 4 8" xfId="1728" xr:uid="{00000000-0005-0000-0000-0000B4060000}"/>
    <cellStyle name="clsIndexTableData 4 9" xfId="1729" xr:uid="{00000000-0005-0000-0000-0000B5060000}"/>
    <cellStyle name="clsIndexTableData 5" xfId="1730" xr:uid="{00000000-0005-0000-0000-0000B6060000}"/>
    <cellStyle name="clsIndexTableData 5 10" xfId="1731" xr:uid="{00000000-0005-0000-0000-0000B7060000}"/>
    <cellStyle name="clsIndexTableData 5 11" xfId="1732" xr:uid="{00000000-0005-0000-0000-0000B8060000}"/>
    <cellStyle name="clsIndexTableData 5 12" xfId="1733" xr:uid="{00000000-0005-0000-0000-0000B9060000}"/>
    <cellStyle name="clsIndexTableData 5 13" xfId="1734" xr:uid="{00000000-0005-0000-0000-0000BA060000}"/>
    <cellStyle name="clsIndexTableData 5 14" xfId="1735" xr:uid="{00000000-0005-0000-0000-0000BB060000}"/>
    <cellStyle name="clsIndexTableData 5 15" xfId="1736" xr:uid="{00000000-0005-0000-0000-0000BC060000}"/>
    <cellStyle name="clsIndexTableData 5 2" xfId="1737" xr:uid="{00000000-0005-0000-0000-0000BD060000}"/>
    <cellStyle name="clsIndexTableData 5 3" xfId="1738" xr:uid="{00000000-0005-0000-0000-0000BE060000}"/>
    <cellStyle name="clsIndexTableData 5 4" xfId="1739" xr:uid="{00000000-0005-0000-0000-0000BF060000}"/>
    <cellStyle name="clsIndexTableData 5 5" xfId="1740" xr:uid="{00000000-0005-0000-0000-0000C0060000}"/>
    <cellStyle name="clsIndexTableData 5 6" xfId="1741" xr:uid="{00000000-0005-0000-0000-0000C1060000}"/>
    <cellStyle name="clsIndexTableData 5 7" xfId="1742" xr:uid="{00000000-0005-0000-0000-0000C2060000}"/>
    <cellStyle name="clsIndexTableData 5 8" xfId="1743" xr:uid="{00000000-0005-0000-0000-0000C3060000}"/>
    <cellStyle name="clsIndexTableData 5 9" xfId="1744" xr:uid="{00000000-0005-0000-0000-0000C4060000}"/>
    <cellStyle name="clsIndexTableData 6" xfId="1745" xr:uid="{00000000-0005-0000-0000-0000C5060000}"/>
    <cellStyle name="clsIndexTableData 6 10" xfId="1746" xr:uid="{00000000-0005-0000-0000-0000C6060000}"/>
    <cellStyle name="clsIndexTableData 6 11" xfId="1747" xr:uid="{00000000-0005-0000-0000-0000C7060000}"/>
    <cellStyle name="clsIndexTableData 6 12" xfId="1748" xr:uid="{00000000-0005-0000-0000-0000C8060000}"/>
    <cellStyle name="clsIndexTableData 6 13" xfId="1749" xr:uid="{00000000-0005-0000-0000-0000C9060000}"/>
    <cellStyle name="clsIndexTableData 6 14" xfId="1750" xr:uid="{00000000-0005-0000-0000-0000CA060000}"/>
    <cellStyle name="clsIndexTableData 6 15" xfId="1751" xr:uid="{00000000-0005-0000-0000-0000CB060000}"/>
    <cellStyle name="clsIndexTableData 6 2" xfId="1752" xr:uid="{00000000-0005-0000-0000-0000CC060000}"/>
    <cellStyle name="clsIndexTableData 6 3" xfId="1753" xr:uid="{00000000-0005-0000-0000-0000CD060000}"/>
    <cellStyle name="clsIndexTableData 6 4" xfId="1754" xr:uid="{00000000-0005-0000-0000-0000CE060000}"/>
    <cellStyle name="clsIndexTableData 6 5" xfId="1755" xr:uid="{00000000-0005-0000-0000-0000CF060000}"/>
    <cellStyle name="clsIndexTableData 6 6" xfId="1756" xr:uid="{00000000-0005-0000-0000-0000D0060000}"/>
    <cellStyle name="clsIndexTableData 6 7" xfId="1757" xr:uid="{00000000-0005-0000-0000-0000D1060000}"/>
    <cellStyle name="clsIndexTableData 6 8" xfId="1758" xr:uid="{00000000-0005-0000-0000-0000D2060000}"/>
    <cellStyle name="clsIndexTableData 6 9" xfId="1759" xr:uid="{00000000-0005-0000-0000-0000D3060000}"/>
    <cellStyle name="clsIndexTableData 7" xfId="1760" xr:uid="{00000000-0005-0000-0000-0000D4060000}"/>
    <cellStyle name="clsIndexTableData 8" xfId="1761" xr:uid="{00000000-0005-0000-0000-0000D5060000}"/>
    <cellStyle name="clsIndexTableData 9" xfId="1762" xr:uid="{00000000-0005-0000-0000-0000D6060000}"/>
    <cellStyle name="clsIndexTableHdr" xfId="1763" xr:uid="{00000000-0005-0000-0000-0000D7060000}"/>
    <cellStyle name="clsIndexTableHdr 10" xfId="1764" xr:uid="{00000000-0005-0000-0000-0000D8060000}"/>
    <cellStyle name="clsIndexTableHdr 11" xfId="1765" xr:uid="{00000000-0005-0000-0000-0000D9060000}"/>
    <cellStyle name="clsIndexTableHdr 12" xfId="1766" xr:uid="{00000000-0005-0000-0000-0000DA060000}"/>
    <cellStyle name="clsIndexTableHdr 13" xfId="1767" xr:uid="{00000000-0005-0000-0000-0000DB060000}"/>
    <cellStyle name="clsIndexTableHdr 14" xfId="1768" xr:uid="{00000000-0005-0000-0000-0000DC060000}"/>
    <cellStyle name="clsIndexTableHdr 15" xfId="1769" xr:uid="{00000000-0005-0000-0000-0000DD060000}"/>
    <cellStyle name="clsIndexTableHdr 16" xfId="1770" xr:uid="{00000000-0005-0000-0000-0000DE060000}"/>
    <cellStyle name="clsIndexTableHdr 17" xfId="1771" xr:uid="{00000000-0005-0000-0000-0000DF060000}"/>
    <cellStyle name="clsIndexTableHdr 18" xfId="1772" xr:uid="{00000000-0005-0000-0000-0000E0060000}"/>
    <cellStyle name="clsIndexTableHdr 19" xfId="1773" xr:uid="{00000000-0005-0000-0000-0000E1060000}"/>
    <cellStyle name="clsIndexTableHdr 2" xfId="1774" xr:uid="{00000000-0005-0000-0000-0000E2060000}"/>
    <cellStyle name="clsIndexTableHdr 2 10" xfId="1775" xr:uid="{00000000-0005-0000-0000-0000E3060000}"/>
    <cellStyle name="clsIndexTableHdr 2 11" xfId="1776" xr:uid="{00000000-0005-0000-0000-0000E4060000}"/>
    <cellStyle name="clsIndexTableHdr 2 12" xfId="1777" xr:uid="{00000000-0005-0000-0000-0000E5060000}"/>
    <cellStyle name="clsIndexTableHdr 2 13" xfId="1778" xr:uid="{00000000-0005-0000-0000-0000E6060000}"/>
    <cellStyle name="clsIndexTableHdr 2 14" xfId="1779" xr:uid="{00000000-0005-0000-0000-0000E7060000}"/>
    <cellStyle name="clsIndexTableHdr 2 15" xfId="1780" xr:uid="{00000000-0005-0000-0000-0000E8060000}"/>
    <cellStyle name="clsIndexTableHdr 2 2" xfId="1781" xr:uid="{00000000-0005-0000-0000-0000E9060000}"/>
    <cellStyle name="clsIndexTableHdr 2 3" xfId="1782" xr:uid="{00000000-0005-0000-0000-0000EA060000}"/>
    <cellStyle name="clsIndexTableHdr 2 4" xfId="1783" xr:uid="{00000000-0005-0000-0000-0000EB060000}"/>
    <cellStyle name="clsIndexTableHdr 2 5" xfId="1784" xr:uid="{00000000-0005-0000-0000-0000EC060000}"/>
    <cellStyle name="clsIndexTableHdr 2 6" xfId="1785" xr:uid="{00000000-0005-0000-0000-0000ED060000}"/>
    <cellStyle name="clsIndexTableHdr 2 7" xfId="1786" xr:uid="{00000000-0005-0000-0000-0000EE060000}"/>
    <cellStyle name="clsIndexTableHdr 2 8" xfId="1787" xr:uid="{00000000-0005-0000-0000-0000EF060000}"/>
    <cellStyle name="clsIndexTableHdr 2 9" xfId="1788" xr:uid="{00000000-0005-0000-0000-0000F0060000}"/>
    <cellStyle name="clsIndexTableHdr 20" xfId="1789" xr:uid="{00000000-0005-0000-0000-0000F1060000}"/>
    <cellStyle name="clsIndexTableHdr 3" xfId="1790" xr:uid="{00000000-0005-0000-0000-0000F2060000}"/>
    <cellStyle name="clsIndexTableHdr 3 10" xfId="1791" xr:uid="{00000000-0005-0000-0000-0000F3060000}"/>
    <cellStyle name="clsIndexTableHdr 3 11" xfId="1792" xr:uid="{00000000-0005-0000-0000-0000F4060000}"/>
    <cellStyle name="clsIndexTableHdr 3 12" xfId="1793" xr:uid="{00000000-0005-0000-0000-0000F5060000}"/>
    <cellStyle name="clsIndexTableHdr 3 13" xfId="1794" xr:uid="{00000000-0005-0000-0000-0000F6060000}"/>
    <cellStyle name="clsIndexTableHdr 3 14" xfId="1795" xr:uid="{00000000-0005-0000-0000-0000F7060000}"/>
    <cellStyle name="clsIndexTableHdr 3 15" xfId="1796" xr:uid="{00000000-0005-0000-0000-0000F8060000}"/>
    <cellStyle name="clsIndexTableHdr 3 2" xfId="1797" xr:uid="{00000000-0005-0000-0000-0000F9060000}"/>
    <cellStyle name="clsIndexTableHdr 3 3" xfId="1798" xr:uid="{00000000-0005-0000-0000-0000FA060000}"/>
    <cellStyle name="clsIndexTableHdr 3 4" xfId="1799" xr:uid="{00000000-0005-0000-0000-0000FB060000}"/>
    <cellStyle name="clsIndexTableHdr 3 5" xfId="1800" xr:uid="{00000000-0005-0000-0000-0000FC060000}"/>
    <cellStyle name="clsIndexTableHdr 3 6" xfId="1801" xr:uid="{00000000-0005-0000-0000-0000FD060000}"/>
    <cellStyle name="clsIndexTableHdr 3 7" xfId="1802" xr:uid="{00000000-0005-0000-0000-0000FE060000}"/>
    <cellStyle name="clsIndexTableHdr 3 8" xfId="1803" xr:uid="{00000000-0005-0000-0000-0000FF060000}"/>
    <cellStyle name="clsIndexTableHdr 3 9" xfId="1804" xr:uid="{00000000-0005-0000-0000-000000070000}"/>
    <cellStyle name="clsIndexTableHdr 4" xfId="1805" xr:uid="{00000000-0005-0000-0000-000001070000}"/>
    <cellStyle name="clsIndexTableHdr 4 10" xfId="1806" xr:uid="{00000000-0005-0000-0000-000002070000}"/>
    <cellStyle name="clsIndexTableHdr 4 11" xfId="1807" xr:uid="{00000000-0005-0000-0000-000003070000}"/>
    <cellStyle name="clsIndexTableHdr 4 12" xfId="1808" xr:uid="{00000000-0005-0000-0000-000004070000}"/>
    <cellStyle name="clsIndexTableHdr 4 13" xfId="1809" xr:uid="{00000000-0005-0000-0000-000005070000}"/>
    <cellStyle name="clsIndexTableHdr 4 14" xfId="1810" xr:uid="{00000000-0005-0000-0000-000006070000}"/>
    <cellStyle name="clsIndexTableHdr 4 15" xfId="1811" xr:uid="{00000000-0005-0000-0000-000007070000}"/>
    <cellStyle name="clsIndexTableHdr 4 2" xfId="1812" xr:uid="{00000000-0005-0000-0000-000008070000}"/>
    <cellStyle name="clsIndexTableHdr 4 3" xfId="1813" xr:uid="{00000000-0005-0000-0000-000009070000}"/>
    <cellStyle name="clsIndexTableHdr 4 4" xfId="1814" xr:uid="{00000000-0005-0000-0000-00000A070000}"/>
    <cellStyle name="clsIndexTableHdr 4 5" xfId="1815" xr:uid="{00000000-0005-0000-0000-00000B070000}"/>
    <cellStyle name="clsIndexTableHdr 4 6" xfId="1816" xr:uid="{00000000-0005-0000-0000-00000C070000}"/>
    <cellStyle name="clsIndexTableHdr 4 7" xfId="1817" xr:uid="{00000000-0005-0000-0000-00000D070000}"/>
    <cellStyle name="clsIndexTableHdr 4 8" xfId="1818" xr:uid="{00000000-0005-0000-0000-00000E070000}"/>
    <cellStyle name="clsIndexTableHdr 4 9" xfId="1819" xr:uid="{00000000-0005-0000-0000-00000F070000}"/>
    <cellStyle name="clsIndexTableHdr 5" xfId="1820" xr:uid="{00000000-0005-0000-0000-000010070000}"/>
    <cellStyle name="clsIndexTableHdr 5 10" xfId="1821" xr:uid="{00000000-0005-0000-0000-000011070000}"/>
    <cellStyle name="clsIndexTableHdr 5 11" xfId="1822" xr:uid="{00000000-0005-0000-0000-000012070000}"/>
    <cellStyle name="clsIndexTableHdr 5 12" xfId="1823" xr:uid="{00000000-0005-0000-0000-000013070000}"/>
    <cellStyle name="clsIndexTableHdr 5 13" xfId="1824" xr:uid="{00000000-0005-0000-0000-000014070000}"/>
    <cellStyle name="clsIndexTableHdr 5 14" xfId="1825" xr:uid="{00000000-0005-0000-0000-000015070000}"/>
    <cellStyle name="clsIndexTableHdr 5 15" xfId="1826" xr:uid="{00000000-0005-0000-0000-000016070000}"/>
    <cellStyle name="clsIndexTableHdr 5 2" xfId="1827" xr:uid="{00000000-0005-0000-0000-000017070000}"/>
    <cellStyle name="clsIndexTableHdr 5 3" xfId="1828" xr:uid="{00000000-0005-0000-0000-000018070000}"/>
    <cellStyle name="clsIndexTableHdr 5 4" xfId="1829" xr:uid="{00000000-0005-0000-0000-000019070000}"/>
    <cellStyle name="clsIndexTableHdr 5 5" xfId="1830" xr:uid="{00000000-0005-0000-0000-00001A070000}"/>
    <cellStyle name="clsIndexTableHdr 5 6" xfId="1831" xr:uid="{00000000-0005-0000-0000-00001B070000}"/>
    <cellStyle name="clsIndexTableHdr 5 7" xfId="1832" xr:uid="{00000000-0005-0000-0000-00001C070000}"/>
    <cellStyle name="clsIndexTableHdr 5 8" xfId="1833" xr:uid="{00000000-0005-0000-0000-00001D070000}"/>
    <cellStyle name="clsIndexTableHdr 5 9" xfId="1834" xr:uid="{00000000-0005-0000-0000-00001E070000}"/>
    <cellStyle name="clsIndexTableHdr 6" xfId="1835" xr:uid="{00000000-0005-0000-0000-00001F070000}"/>
    <cellStyle name="clsIndexTableHdr 6 10" xfId="1836" xr:uid="{00000000-0005-0000-0000-000020070000}"/>
    <cellStyle name="clsIndexTableHdr 6 11" xfId="1837" xr:uid="{00000000-0005-0000-0000-000021070000}"/>
    <cellStyle name="clsIndexTableHdr 6 12" xfId="1838" xr:uid="{00000000-0005-0000-0000-000022070000}"/>
    <cellStyle name="clsIndexTableHdr 6 13" xfId="1839" xr:uid="{00000000-0005-0000-0000-000023070000}"/>
    <cellStyle name="clsIndexTableHdr 6 14" xfId="1840" xr:uid="{00000000-0005-0000-0000-000024070000}"/>
    <cellStyle name="clsIndexTableHdr 6 15" xfId="1841" xr:uid="{00000000-0005-0000-0000-000025070000}"/>
    <cellStyle name="clsIndexTableHdr 6 2" xfId="1842" xr:uid="{00000000-0005-0000-0000-000026070000}"/>
    <cellStyle name="clsIndexTableHdr 6 3" xfId="1843" xr:uid="{00000000-0005-0000-0000-000027070000}"/>
    <cellStyle name="clsIndexTableHdr 6 4" xfId="1844" xr:uid="{00000000-0005-0000-0000-000028070000}"/>
    <cellStyle name="clsIndexTableHdr 6 5" xfId="1845" xr:uid="{00000000-0005-0000-0000-000029070000}"/>
    <cellStyle name="clsIndexTableHdr 6 6" xfId="1846" xr:uid="{00000000-0005-0000-0000-00002A070000}"/>
    <cellStyle name="clsIndexTableHdr 6 7" xfId="1847" xr:uid="{00000000-0005-0000-0000-00002B070000}"/>
    <cellStyle name="clsIndexTableHdr 6 8" xfId="1848" xr:uid="{00000000-0005-0000-0000-00002C070000}"/>
    <cellStyle name="clsIndexTableHdr 6 9" xfId="1849" xr:uid="{00000000-0005-0000-0000-00002D070000}"/>
    <cellStyle name="clsIndexTableHdr 7" xfId="1850" xr:uid="{00000000-0005-0000-0000-00002E070000}"/>
    <cellStyle name="clsIndexTableHdr 8" xfId="1851" xr:uid="{00000000-0005-0000-0000-00002F070000}"/>
    <cellStyle name="clsIndexTableHdr 9" xfId="1852" xr:uid="{00000000-0005-0000-0000-000030070000}"/>
    <cellStyle name="clsIndexTableTitle" xfId="1853" xr:uid="{00000000-0005-0000-0000-000031070000}"/>
    <cellStyle name="clsMRVData" xfId="1854" xr:uid="{00000000-0005-0000-0000-000032070000}"/>
    <cellStyle name="clsMRVDataPrezn1" xfId="1855" xr:uid="{00000000-0005-0000-0000-000033070000}"/>
    <cellStyle name="clsMRVDataPrezn3" xfId="1856" xr:uid="{00000000-0005-0000-0000-000034070000}"/>
    <cellStyle name="clsMRVDataPrezn4" xfId="1857" xr:uid="{00000000-0005-0000-0000-000035070000}"/>
    <cellStyle name="clsMRVDataPrezn5" xfId="1858" xr:uid="{00000000-0005-0000-0000-000036070000}"/>
    <cellStyle name="clsMRVDataPrezn6" xfId="1859" xr:uid="{00000000-0005-0000-0000-000037070000}"/>
    <cellStyle name="clsReportFooter" xfId="1860" xr:uid="{00000000-0005-0000-0000-000038070000}"/>
    <cellStyle name="clsReportHeader" xfId="1861" xr:uid="{00000000-0005-0000-0000-000039070000}"/>
    <cellStyle name="clsRowHeader" xfId="1862" xr:uid="{00000000-0005-0000-0000-00003A070000}"/>
    <cellStyle name="clsScale" xfId="1863" xr:uid="{00000000-0005-0000-0000-00003B070000}"/>
    <cellStyle name="clsScale 10" xfId="1864" xr:uid="{00000000-0005-0000-0000-00003C070000}"/>
    <cellStyle name="clsScale 11" xfId="1865" xr:uid="{00000000-0005-0000-0000-00003D070000}"/>
    <cellStyle name="clsScale 12" xfId="1866" xr:uid="{00000000-0005-0000-0000-00003E070000}"/>
    <cellStyle name="clsScale 13" xfId="1867" xr:uid="{00000000-0005-0000-0000-00003F070000}"/>
    <cellStyle name="clsScale 14" xfId="1868" xr:uid="{00000000-0005-0000-0000-000040070000}"/>
    <cellStyle name="clsScale 15" xfId="1869" xr:uid="{00000000-0005-0000-0000-000041070000}"/>
    <cellStyle name="clsScale 16" xfId="1870" xr:uid="{00000000-0005-0000-0000-000042070000}"/>
    <cellStyle name="clsScale 17" xfId="1871" xr:uid="{00000000-0005-0000-0000-000043070000}"/>
    <cellStyle name="clsScale 18" xfId="1872" xr:uid="{00000000-0005-0000-0000-000044070000}"/>
    <cellStyle name="clsScale 19" xfId="1873" xr:uid="{00000000-0005-0000-0000-000045070000}"/>
    <cellStyle name="clsScale 2" xfId="1874" xr:uid="{00000000-0005-0000-0000-000046070000}"/>
    <cellStyle name="clsScale 2 10" xfId="1875" xr:uid="{00000000-0005-0000-0000-000047070000}"/>
    <cellStyle name="clsScale 2 11" xfId="1876" xr:uid="{00000000-0005-0000-0000-000048070000}"/>
    <cellStyle name="clsScale 2 12" xfId="1877" xr:uid="{00000000-0005-0000-0000-000049070000}"/>
    <cellStyle name="clsScale 2 13" xfId="1878" xr:uid="{00000000-0005-0000-0000-00004A070000}"/>
    <cellStyle name="clsScale 2 14" xfId="1879" xr:uid="{00000000-0005-0000-0000-00004B070000}"/>
    <cellStyle name="clsScale 2 15" xfId="1880" xr:uid="{00000000-0005-0000-0000-00004C070000}"/>
    <cellStyle name="clsScale 2 2" xfId="1881" xr:uid="{00000000-0005-0000-0000-00004D070000}"/>
    <cellStyle name="clsScale 2 3" xfId="1882" xr:uid="{00000000-0005-0000-0000-00004E070000}"/>
    <cellStyle name="clsScale 2 4" xfId="1883" xr:uid="{00000000-0005-0000-0000-00004F070000}"/>
    <cellStyle name="clsScale 2 5" xfId="1884" xr:uid="{00000000-0005-0000-0000-000050070000}"/>
    <cellStyle name="clsScale 2 6" xfId="1885" xr:uid="{00000000-0005-0000-0000-000051070000}"/>
    <cellStyle name="clsScale 2 7" xfId="1886" xr:uid="{00000000-0005-0000-0000-000052070000}"/>
    <cellStyle name="clsScale 2 8" xfId="1887" xr:uid="{00000000-0005-0000-0000-000053070000}"/>
    <cellStyle name="clsScale 2 9" xfId="1888" xr:uid="{00000000-0005-0000-0000-000054070000}"/>
    <cellStyle name="clsScale 20" xfId="1889" xr:uid="{00000000-0005-0000-0000-000055070000}"/>
    <cellStyle name="clsScale 21" xfId="1890" xr:uid="{00000000-0005-0000-0000-000056070000}"/>
    <cellStyle name="clsScale 3" xfId="1891" xr:uid="{00000000-0005-0000-0000-000057070000}"/>
    <cellStyle name="clsScale 3 10" xfId="1892" xr:uid="{00000000-0005-0000-0000-000058070000}"/>
    <cellStyle name="clsScale 3 11" xfId="1893" xr:uid="{00000000-0005-0000-0000-000059070000}"/>
    <cellStyle name="clsScale 3 12" xfId="1894" xr:uid="{00000000-0005-0000-0000-00005A070000}"/>
    <cellStyle name="clsScale 3 13" xfId="1895" xr:uid="{00000000-0005-0000-0000-00005B070000}"/>
    <cellStyle name="clsScale 3 14" xfId="1896" xr:uid="{00000000-0005-0000-0000-00005C070000}"/>
    <cellStyle name="clsScale 3 15" xfId="1897" xr:uid="{00000000-0005-0000-0000-00005D070000}"/>
    <cellStyle name="clsScale 3 2" xfId="1898" xr:uid="{00000000-0005-0000-0000-00005E070000}"/>
    <cellStyle name="clsScale 3 3" xfId="1899" xr:uid="{00000000-0005-0000-0000-00005F070000}"/>
    <cellStyle name="clsScale 3 4" xfId="1900" xr:uid="{00000000-0005-0000-0000-000060070000}"/>
    <cellStyle name="clsScale 3 5" xfId="1901" xr:uid="{00000000-0005-0000-0000-000061070000}"/>
    <cellStyle name="clsScale 3 6" xfId="1902" xr:uid="{00000000-0005-0000-0000-000062070000}"/>
    <cellStyle name="clsScale 3 7" xfId="1903" xr:uid="{00000000-0005-0000-0000-000063070000}"/>
    <cellStyle name="clsScale 3 8" xfId="1904" xr:uid="{00000000-0005-0000-0000-000064070000}"/>
    <cellStyle name="clsScale 3 9" xfId="1905" xr:uid="{00000000-0005-0000-0000-000065070000}"/>
    <cellStyle name="clsScale 4" xfId="1906" xr:uid="{00000000-0005-0000-0000-000066070000}"/>
    <cellStyle name="clsScale 4 10" xfId="1907" xr:uid="{00000000-0005-0000-0000-000067070000}"/>
    <cellStyle name="clsScale 4 11" xfId="1908" xr:uid="{00000000-0005-0000-0000-000068070000}"/>
    <cellStyle name="clsScale 4 12" xfId="1909" xr:uid="{00000000-0005-0000-0000-000069070000}"/>
    <cellStyle name="clsScale 4 13" xfId="1910" xr:uid="{00000000-0005-0000-0000-00006A070000}"/>
    <cellStyle name="clsScale 4 14" xfId="1911" xr:uid="{00000000-0005-0000-0000-00006B070000}"/>
    <cellStyle name="clsScale 4 15" xfId="1912" xr:uid="{00000000-0005-0000-0000-00006C070000}"/>
    <cellStyle name="clsScale 4 2" xfId="1913" xr:uid="{00000000-0005-0000-0000-00006D070000}"/>
    <cellStyle name="clsScale 4 3" xfId="1914" xr:uid="{00000000-0005-0000-0000-00006E070000}"/>
    <cellStyle name="clsScale 4 4" xfId="1915" xr:uid="{00000000-0005-0000-0000-00006F070000}"/>
    <cellStyle name="clsScale 4 5" xfId="1916" xr:uid="{00000000-0005-0000-0000-000070070000}"/>
    <cellStyle name="clsScale 4 6" xfId="1917" xr:uid="{00000000-0005-0000-0000-000071070000}"/>
    <cellStyle name="clsScale 4 7" xfId="1918" xr:uid="{00000000-0005-0000-0000-000072070000}"/>
    <cellStyle name="clsScale 4 8" xfId="1919" xr:uid="{00000000-0005-0000-0000-000073070000}"/>
    <cellStyle name="clsScale 4 9" xfId="1920" xr:uid="{00000000-0005-0000-0000-000074070000}"/>
    <cellStyle name="clsScale 5" xfId="1921" xr:uid="{00000000-0005-0000-0000-000075070000}"/>
    <cellStyle name="clsScale 5 10" xfId="1922" xr:uid="{00000000-0005-0000-0000-000076070000}"/>
    <cellStyle name="clsScale 5 11" xfId="1923" xr:uid="{00000000-0005-0000-0000-000077070000}"/>
    <cellStyle name="clsScale 5 12" xfId="1924" xr:uid="{00000000-0005-0000-0000-000078070000}"/>
    <cellStyle name="clsScale 5 13" xfId="1925" xr:uid="{00000000-0005-0000-0000-000079070000}"/>
    <cellStyle name="clsScale 5 14" xfId="1926" xr:uid="{00000000-0005-0000-0000-00007A070000}"/>
    <cellStyle name="clsScale 5 15" xfId="1927" xr:uid="{00000000-0005-0000-0000-00007B070000}"/>
    <cellStyle name="clsScale 5 2" xfId="1928" xr:uid="{00000000-0005-0000-0000-00007C070000}"/>
    <cellStyle name="clsScale 5 3" xfId="1929" xr:uid="{00000000-0005-0000-0000-00007D070000}"/>
    <cellStyle name="clsScale 5 4" xfId="1930" xr:uid="{00000000-0005-0000-0000-00007E070000}"/>
    <cellStyle name="clsScale 5 5" xfId="1931" xr:uid="{00000000-0005-0000-0000-00007F070000}"/>
    <cellStyle name="clsScale 5 6" xfId="1932" xr:uid="{00000000-0005-0000-0000-000080070000}"/>
    <cellStyle name="clsScale 5 7" xfId="1933" xr:uid="{00000000-0005-0000-0000-000081070000}"/>
    <cellStyle name="clsScale 5 8" xfId="1934" xr:uid="{00000000-0005-0000-0000-000082070000}"/>
    <cellStyle name="clsScale 5 9" xfId="1935" xr:uid="{00000000-0005-0000-0000-000083070000}"/>
    <cellStyle name="clsScale 6" xfId="1936" xr:uid="{00000000-0005-0000-0000-000084070000}"/>
    <cellStyle name="clsScale 6 10" xfId="1937" xr:uid="{00000000-0005-0000-0000-000085070000}"/>
    <cellStyle name="clsScale 6 11" xfId="1938" xr:uid="{00000000-0005-0000-0000-000086070000}"/>
    <cellStyle name="clsScale 6 12" xfId="1939" xr:uid="{00000000-0005-0000-0000-000087070000}"/>
    <cellStyle name="clsScale 6 13" xfId="1940" xr:uid="{00000000-0005-0000-0000-000088070000}"/>
    <cellStyle name="clsScale 6 14" xfId="1941" xr:uid="{00000000-0005-0000-0000-000089070000}"/>
    <cellStyle name="clsScale 6 15" xfId="1942" xr:uid="{00000000-0005-0000-0000-00008A070000}"/>
    <cellStyle name="clsScale 6 2" xfId="1943" xr:uid="{00000000-0005-0000-0000-00008B070000}"/>
    <cellStyle name="clsScale 6 3" xfId="1944" xr:uid="{00000000-0005-0000-0000-00008C070000}"/>
    <cellStyle name="clsScale 6 4" xfId="1945" xr:uid="{00000000-0005-0000-0000-00008D070000}"/>
    <cellStyle name="clsScale 6 5" xfId="1946" xr:uid="{00000000-0005-0000-0000-00008E070000}"/>
    <cellStyle name="clsScale 6 6" xfId="1947" xr:uid="{00000000-0005-0000-0000-00008F070000}"/>
    <cellStyle name="clsScale 6 7" xfId="1948" xr:uid="{00000000-0005-0000-0000-000090070000}"/>
    <cellStyle name="clsScale 6 8" xfId="1949" xr:uid="{00000000-0005-0000-0000-000091070000}"/>
    <cellStyle name="clsScale 6 9" xfId="1950" xr:uid="{00000000-0005-0000-0000-000092070000}"/>
    <cellStyle name="clsScale 7" xfId="1951" xr:uid="{00000000-0005-0000-0000-000093070000}"/>
    <cellStyle name="clsScale 7 10" xfId="1952" xr:uid="{00000000-0005-0000-0000-000094070000}"/>
    <cellStyle name="clsScale 7 11" xfId="1953" xr:uid="{00000000-0005-0000-0000-000095070000}"/>
    <cellStyle name="clsScale 7 12" xfId="1954" xr:uid="{00000000-0005-0000-0000-000096070000}"/>
    <cellStyle name="clsScale 7 13" xfId="1955" xr:uid="{00000000-0005-0000-0000-000097070000}"/>
    <cellStyle name="clsScale 7 14" xfId="1956" xr:uid="{00000000-0005-0000-0000-000098070000}"/>
    <cellStyle name="clsScale 7 2" xfId="1957" xr:uid="{00000000-0005-0000-0000-000099070000}"/>
    <cellStyle name="clsScale 7 3" xfId="1958" xr:uid="{00000000-0005-0000-0000-00009A070000}"/>
    <cellStyle name="clsScale 7 4" xfId="1959" xr:uid="{00000000-0005-0000-0000-00009B070000}"/>
    <cellStyle name="clsScale 7 5" xfId="1960" xr:uid="{00000000-0005-0000-0000-00009C070000}"/>
    <cellStyle name="clsScale 7 6" xfId="1961" xr:uid="{00000000-0005-0000-0000-00009D070000}"/>
    <cellStyle name="clsScale 7 7" xfId="1962" xr:uid="{00000000-0005-0000-0000-00009E070000}"/>
    <cellStyle name="clsScale 7 8" xfId="1963" xr:uid="{00000000-0005-0000-0000-00009F070000}"/>
    <cellStyle name="clsScale 7 9" xfId="1964" xr:uid="{00000000-0005-0000-0000-0000A0070000}"/>
    <cellStyle name="clsScale 8" xfId="1965" xr:uid="{00000000-0005-0000-0000-0000A1070000}"/>
    <cellStyle name="clsScale 9" xfId="1966" xr:uid="{00000000-0005-0000-0000-0000A2070000}"/>
    <cellStyle name="clsSection" xfId="1967" xr:uid="{00000000-0005-0000-0000-0000A3070000}"/>
    <cellStyle name="Comma" xfId="1" builtinId="3"/>
    <cellStyle name="Comma [0] 2" xfId="1968" xr:uid="{00000000-0005-0000-0000-0000A5070000}"/>
    <cellStyle name="Comma 10" xfId="1969" xr:uid="{00000000-0005-0000-0000-0000A6070000}"/>
    <cellStyle name="Comma 10 2" xfId="1970" xr:uid="{00000000-0005-0000-0000-0000A7070000}"/>
    <cellStyle name="Comma 10 2 2" xfId="7991" xr:uid="{72949520-A103-493A-8AA5-8B4340ED7AB6}"/>
    <cellStyle name="Comma 11" xfId="1971" xr:uid="{00000000-0005-0000-0000-0000A8070000}"/>
    <cellStyle name="Comma 11 2" xfId="1972" xr:uid="{00000000-0005-0000-0000-0000A9070000}"/>
    <cellStyle name="Comma 12" xfId="1973" xr:uid="{00000000-0005-0000-0000-0000AA070000}"/>
    <cellStyle name="Comma 12 2" xfId="1974" xr:uid="{00000000-0005-0000-0000-0000AB070000}"/>
    <cellStyle name="Comma 13" xfId="1975" xr:uid="{00000000-0005-0000-0000-0000AC070000}"/>
    <cellStyle name="Comma 14" xfId="1976" xr:uid="{00000000-0005-0000-0000-0000AD070000}"/>
    <cellStyle name="Comma 15" xfId="1977" xr:uid="{00000000-0005-0000-0000-0000AE070000}"/>
    <cellStyle name="Comma 16" xfId="1978" xr:uid="{00000000-0005-0000-0000-0000AF070000}"/>
    <cellStyle name="Comma 17" xfId="1979" xr:uid="{00000000-0005-0000-0000-0000B0070000}"/>
    <cellStyle name="Comma 18" xfId="1980" xr:uid="{00000000-0005-0000-0000-0000B1070000}"/>
    <cellStyle name="Comma 19" xfId="1981" xr:uid="{00000000-0005-0000-0000-0000B2070000}"/>
    <cellStyle name="Comma 2" xfId="3" xr:uid="{00000000-0005-0000-0000-0000B3070000}"/>
    <cellStyle name="Comma 2 18" xfId="1982" xr:uid="{00000000-0005-0000-0000-0000B4070000}"/>
    <cellStyle name="Comma 2 18 2" xfId="7994" xr:uid="{79056C9A-22FE-4D05-A914-1CDF1051FC7D}"/>
    <cellStyle name="Comma 2 2" xfId="1983" xr:uid="{00000000-0005-0000-0000-0000B5070000}"/>
    <cellStyle name="Comma 2 2 10" xfId="1984" xr:uid="{00000000-0005-0000-0000-0000B6070000}"/>
    <cellStyle name="Comma 2 2 11" xfId="1985" xr:uid="{00000000-0005-0000-0000-0000B7070000}"/>
    <cellStyle name="Comma 2 2 12" xfId="1986" xr:uid="{00000000-0005-0000-0000-0000B8070000}"/>
    <cellStyle name="Comma 2 2 13" xfId="1987" xr:uid="{00000000-0005-0000-0000-0000B9070000}"/>
    <cellStyle name="Comma 2 2 14" xfId="1988" xr:uid="{00000000-0005-0000-0000-0000BA070000}"/>
    <cellStyle name="Comma 2 2 15" xfId="1989" xr:uid="{00000000-0005-0000-0000-0000BB070000}"/>
    <cellStyle name="Comma 2 2 17" xfId="1990" xr:uid="{00000000-0005-0000-0000-0000BC070000}"/>
    <cellStyle name="Comma 2 2 18" xfId="1991" xr:uid="{00000000-0005-0000-0000-0000BD070000}"/>
    <cellStyle name="Comma 2 2 19" xfId="1992" xr:uid="{00000000-0005-0000-0000-0000BE070000}"/>
    <cellStyle name="Comma 2 2 2" xfId="1993" xr:uid="{00000000-0005-0000-0000-0000BF070000}"/>
    <cellStyle name="Comma 2 2 20" xfId="1994" xr:uid="{00000000-0005-0000-0000-0000C0070000}"/>
    <cellStyle name="Comma 2 2 21" xfId="1995" xr:uid="{00000000-0005-0000-0000-0000C1070000}"/>
    <cellStyle name="Comma 2 2 22" xfId="1996" xr:uid="{00000000-0005-0000-0000-0000C2070000}"/>
    <cellStyle name="Comma 2 2 23" xfId="1997" xr:uid="{00000000-0005-0000-0000-0000C3070000}"/>
    <cellStyle name="Comma 2 2 24" xfId="1998" xr:uid="{00000000-0005-0000-0000-0000C4070000}"/>
    <cellStyle name="Comma 2 2 25" xfId="1999" xr:uid="{00000000-0005-0000-0000-0000C5070000}"/>
    <cellStyle name="Comma 2 2 27" xfId="2000" xr:uid="{00000000-0005-0000-0000-0000C6070000}"/>
    <cellStyle name="Comma 2 2 28" xfId="2001" xr:uid="{00000000-0005-0000-0000-0000C7070000}"/>
    <cellStyle name="Comma 2 2 3" xfId="2002" xr:uid="{00000000-0005-0000-0000-0000C8070000}"/>
    <cellStyle name="Comma 2 2 4" xfId="2003" xr:uid="{00000000-0005-0000-0000-0000C9070000}"/>
    <cellStyle name="Comma 2 2 43" xfId="2004" xr:uid="{00000000-0005-0000-0000-0000CA070000}"/>
    <cellStyle name="Comma 2 2 44" xfId="2005" xr:uid="{00000000-0005-0000-0000-0000CB070000}"/>
    <cellStyle name="Comma 2 2 49" xfId="2006" xr:uid="{00000000-0005-0000-0000-0000CC070000}"/>
    <cellStyle name="Comma 2 2 5" xfId="2007" xr:uid="{00000000-0005-0000-0000-0000CD070000}"/>
    <cellStyle name="Comma 2 2 6" xfId="2008" xr:uid="{00000000-0005-0000-0000-0000CE070000}"/>
    <cellStyle name="Comma 2 2 7" xfId="2009" xr:uid="{00000000-0005-0000-0000-0000CF070000}"/>
    <cellStyle name="Comma 2 2 8" xfId="2010" xr:uid="{00000000-0005-0000-0000-0000D0070000}"/>
    <cellStyle name="Comma 2 2 9" xfId="2011" xr:uid="{00000000-0005-0000-0000-0000D1070000}"/>
    <cellStyle name="Comma 2 3" xfId="2012" xr:uid="{00000000-0005-0000-0000-0000D2070000}"/>
    <cellStyle name="Comma 2 3 2" xfId="2013" xr:uid="{00000000-0005-0000-0000-0000D3070000}"/>
    <cellStyle name="Comma 2 3 3" xfId="2014" xr:uid="{00000000-0005-0000-0000-0000D4070000}"/>
    <cellStyle name="Comma 2 3 3 2" xfId="2015" xr:uid="{00000000-0005-0000-0000-0000D5070000}"/>
    <cellStyle name="Comma 2 3 4" xfId="2016" xr:uid="{00000000-0005-0000-0000-0000D6070000}"/>
    <cellStyle name="Comma 2 3 5" xfId="2017" xr:uid="{00000000-0005-0000-0000-0000D7070000}"/>
    <cellStyle name="Comma 2 3 6" xfId="2018" xr:uid="{00000000-0005-0000-0000-0000D8070000}"/>
    <cellStyle name="Comma 2 3 7" xfId="2019" xr:uid="{00000000-0005-0000-0000-0000D9070000}"/>
    <cellStyle name="Comma 2 4" xfId="2020" xr:uid="{00000000-0005-0000-0000-0000DA070000}"/>
    <cellStyle name="Comma 2 4 2" xfId="2021" xr:uid="{00000000-0005-0000-0000-0000DB070000}"/>
    <cellStyle name="Comma 2 5" xfId="2022" xr:uid="{00000000-0005-0000-0000-0000DC070000}"/>
    <cellStyle name="Comma 2 6" xfId="2023" xr:uid="{00000000-0005-0000-0000-0000DD070000}"/>
    <cellStyle name="Comma 2 7" xfId="2024" xr:uid="{00000000-0005-0000-0000-0000DE070000}"/>
    <cellStyle name="Comma 2 8" xfId="2025" xr:uid="{00000000-0005-0000-0000-0000DF070000}"/>
    <cellStyle name="Comma 20" xfId="2026" xr:uid="{00000000-0005-0000-0000-0000E0070000}"/>
    <cellStyle name="Comma 21" xfId="2027" xr:uid="{00000000-0005-0000-0000-0000E1070000}"/>
    <cellStyle name="Comma 22" xfId="2028" xr:uid="{00000000-0005-0000-0000-0000E2070000}"/>
    <cellStyle name="Comma 23" xfId="2029" xr:uid="{00000000-0005-0000-0000-0000E3070000}"/>
    <cellStyle name="Comma 24" xfId="2030" xr:uid="{00000000-0005-0000-0000-0000E4070000}"/>
    <cellStyle name="Comma 25" xfId="2031" xr:uid="{00000000-0005-0000-0000-0000E5070000}"/>
    <cellStyle name="Comma 26" xfId="2032" xr:uid="{00000000-0005-0000-0000-0000E6070000}"/>
    <cellStyle name="Comma 27" xfId="2033" xr:uid="{00000000-0005-0000-0000-0000E7070000}"/>
    <cellStyle name="Comma 28" xfId="2034" xr:uid="{00000000-0005-0000-0000-0000E8070000}"/>
    <cellStyle name="Comma 29" xfId="2035" xr:uid="{00000000-0005-0000-0000-0000E9070000}"/>
    <cellStyle name="Comma 3" xfId="2036" xr:uid="{00000000-0005-0000-0000-0000EA070000}"/>
    <cellStyle name="Comma 3 15" xfId="7989" xr:uid="{A18E9D12-A23C-44CD-B6E2-20505F9509ED}"/>
    <cellStyle name="Comma 3 2" xfId="2037" xr:uid="{00000000-0005-0000-0000-0000EB070000}"/>
    <cellStyle name="Comma 3 2 2" xfId="2038" xr:uid="{00000000-0005-0000-0000-0000EC070000}"/>
    <cellStyle name="Comma 3 2 2 2" xfId="2039" xr:uid="{00000000-0005-0000-0000-0000ED070000}"/>
    <cellStyle name="Comma 3 2 2 3" xfId="2040" xr:uid="{00000000-0005-0000-0000-0000EE070000}"/>
    <cellStyle name="Comma 3 2 3" xfId="2041" xr:uid="{00000000-0005-0000-0000-0000EF070000}"/>
    <cellStyle name="Comma 3 2 4" xfId="2042" xr:uid="{00000000-0005-0000-0000-0000F0070000}"/>
    <cellStyle name="Comma 3 2 5" xfId="2043" xr:uid="{00000000-0005-0000-0000-0000F1070000}"/>
    <cellStyle name="Comma 3 3" xfId="2044" xr:uid="{00000000-0005-0000-0000-0000F2070000}"/>
    <cellStyle name="Comma 3 4" xfId="2045" xr:uid="{00000000-0005-0000-0000-0000F3070000}"/>
    <cellStyle name="Comma 3 5" xfId="2046" xr:uid="{00000000-0005-0000-0000-0000F4070000}"/>
    <cellStyle name="Comma 3 6" xfId="2047" xr:uid="{00000000-0005-0000-0000-0000F5070000}"/>
    <cellStyle name="Comma 3 7" xfId="2048" xr:uid="{00000000-0005-0000-0000-0000F6070000}"/>
    <cellStyle name="Comma 3 8" xfId="2049" xr:uid="{00000000-0005-0000-0000-0000F7070000}"/>
    <cellStyle name="Comma 3 9" xfId="2050" xr:uid="{00000000-0005-0000-0000-0000F8070000}"/>
    <cellStyle name="Comma 30" xfId="2051" xr:uid="{00000000-0005-0000-0000-0000F9070000}"/>
    <cellStyle name="Comma 31" xfId="2052" xr:uid="{00000000-0005-0000-0000-0000FA070000}"/>
    <cellStyle name="Comma 32" xfId="2053" xr:uid="{00000000-0005-0000-0000-0000FB070000}"/>
    <cellStyle name="Comma 33" xfId="2054" xr:uid="{00000000-0005-0000-0000-0000FC070000}"/>
    <cellStyle name="Comma 34" xfId="2055" xr:uid="{00000000-0005-0000-0000-0000FD070000}"/>
    <cellStyle name="Comma 35" xfId="2056" xr:uid="{00000000-0005-0000-0000-0000FE070000}"/>
    <cellStyle name="Comma 36" xfId="2057" xr:uid="{00000000-0005-0000-0000-0000FF070000}"/>
    <cellStyle name="Comma 37" xfId="2058" xr:uid="{00000000-0005-0000-0000-000000080000}"/>
    <cellStyle name="Comma 38" xfId="2059" xr:uid="{00000000-0005-0000-0000-000001080000}"/>
    <cellStyle name="Comma 39" xfId="2060" xr:uid="{00000000-0005-0000-0000-000002080000}"/>
    <cellStyle name="Comma 4" xfId="2061" xr:uid="{00000000-0005-0000-0000-000003080000}"/>
    <cellStyle name="Comma 4 14" xfId="7996" xr:uid="{718CDA0A-4508-4A00-9D3C-FF1A1AE67365}"/>
    <cellStyle name="Comma 4 2" xfId="2062" xr:uid="{00000000-0005-0000-0000-000004080000}"/>
    <cellStyle name="Comma 4 3" xfId="2063" xr:uid="{00000000-0005-0000-0000-000005080000}"/>
    <cellStyle name="Comma 40" xfId="2064" xr:uid="{00000000-0005-0000-0000-000006080000}"/>
    <cellStyle name="Comma 41" xfId="2065" xr:uid="{00000000-0005-0000-0000-000007080000}"/>
    <cellStyle name="Comma 42" xfId="2066" xr:uid="{00000000-0005-0000-0000-000008080000}"/>
    <cellStyle name="Comma 42 2" xfId="2067" xr:uid="{00000000-0005-0000-0000-000009080000}"/>
    <cellStyle name="Comma 42 3" xfId="2068" xr:uid="{00000000-0005-0000-0000-00000A080000}"/>
    <cellStyle name="Comma 42 4" xfId="2069" xr:uid="{00000000-0005-0000-0000-00000B080000}"/>
    <cellStyle name="Comma 43" xfId="2070" xr:uid="{00000000-0005-0000-0000-00000C080000}"/>
    <cellStyle name="Comma 43 2" xfId="2071" xr:uid="{00000000-0005-0000-0000-00000D080000}"/>
    <cellStyle name="Comma 43 3" xfId="2072" xr:uid="{00000000-0005-0000-0000-00000E080000}"/>
    <cellStyle name="Comma 44" xfId="2073" xr:uid="{00000000-0005-0000-0000-00000F080000}"/>
    <cellStyle name="Comma 45" xfId="2074" xr:uid="{00000000-0005-0000-0000-000010080000}"/>
    <cellStyle name="Comma 5" xfId="2075" xr:uid="{00000000-0005-0000-0000-000011080000}"/>
    <cellStyle name="Comma 5 2" xfId="2076" xr:uid="{00000000-0005-0000-0000-000012080000}"/>
    <cellStyle name="Comma 5 3" xfId="2077" xr:uid="{00000000-0005-0000-0000-000013080000}"/>
    <cellStyle name="Comma 50" xfId="2078" xr:uid="{00000000-0005-0000-0000-000014080000}"/>
    <cellStyle name="Comma 6" xfId="2079" xr:uid="{00000000-0005-0000-0000-000015080000}"/>
    <cellStyle name="Comma 6 2" xfId="2080" xr:uid="{00000000-0005-0000-0000-000016080000}"/>
    <cellStyle name="Comma 7" xfId="2081" xr:uid="{00000000-0005-0000-0000-000017080000}"/>
    <cellStyle name="Comma 8" xfId="2082" xr:uid="{00000000-0005-0000-0000-000018080000}"/>
    <cellStyle name="Comma 9" xfId="2083" xr:uid="{00000000-0005-0000-0000-000019080000}"/>
    <cellStyle name="Currency [0] 10" xfId="2084" xr:uid="{00000000-0005-0000-0000-00001A080000}"/>
    <cellStyle name="Currency [0] 11" xfId="2085" xr:uid="{00000000-0005-0000-0000-00001B080000}"/>
    <cellStyle name="Currency [0] 12" xfId="2086" xr:uid="{00000000-0005-0000-0000-00001C080000}"/>
    <cellStyle name="Currency [0] 13" xfId="2087" xr:uid="{00000000-0005-0000-0000-00001D080000}"/>
    <cellStyle name="Currency [0] 14" xfId="2088" xr:uid="{00000000-0005-0000-0000-00001E080000}"/>
    <cellStyle name="Currency [0] 15" xfId="2089" xr:uid="{00000000-0005-0000-0000-00001F080000}"/>
    <cellStyle name="Currency [0] 16" xfId="2090" xr:uid="{00000000-0005-0000-0000-000020080000}"/>
    <cellStyle name="Currency [0] 17" xfId="2091" xr:uid="{00000000-0005-0000-0000-000021080000}"/>
    <cellStyle name="Currency [0] 18" xfId="2092" xr:uid="{00000000-0005-0000-0000-000022080000}"/>
    <cellStyle name="Currency [0] 19" xfId="2093" xr:uid="{00000000-0005-0000-0000-000023080000}"/>
    <cellStyle name="Currency [0] 2" xfId="2094" xr:uid="{00000000-0005-0000-0000-000024080000}"/>
    <cellStyle name="Currency [0] 2 2" xfId="2095" xr:uid="{00000000-0005-0000-0000-000025080000}"/>
    <cellStyle name="Currency [0] 20" xfId="2096" xr:uid="{00000000-0005-0000-0000-000026080000}"/>
    <cellStyle name="Currency [0] 21" xfId="2097" xr:uid="{00000000-0005-0000-0000-000027080000}"/>
    <cellStyle name="Currency [0] 22" xfId="2098" xr:uid="{00000000-0005-0000-0000-000028080000}"/>
    <cellStyle name="Currency [0] 23" xfId="2099" xr:uid="{00000000-0005-0000-0000-000029080000}"/>
    <cellStyle name="Currency [0] 24" xfId="2100" xr:uid="{00000000-0005-0000-0000-00002A080000}"/>
    <cellStyle name="Currency [0] 25" xfId="2101" xr:uid="{00000000-0005-0000-0000-00002B080000}"/>
    <cellStyle name="Currency [0] 26" xfId="2102" xr:uid="{00000000-0005-0000-0000-00002C080000}"/>
    <cellStyle name="Currency [0] 27" xfId="2103" xr:uid="{00000000-0005-0000-0000-00002D080000}"/>
    <cellStyle name="Currency [0] 28" xfId="2104" xr:uid="{00000000-0005-0000-0000-00002E080000}"/>
    <cellStyle name="Currency [0] 29" xfId="2105" xr:uid="{00000000-0005-0000-0000-00002F080000}"/>
    <cellStyle name="Currency [0] 3" xfId="2106" xr:uid="{00000000-0005-0000-0000-000030080000}"/>
    <cellStyle name="Currency [0] 3 2" xfId="2107" xr:uid="{00000000-0005-0000-0000-000031080000}"/>
    <cellStyle name="Currency [0] 30" xfId="2108" xr:uid="{00000000-0005-0000-0000-000032080000}"/>
    <cellStyle name="Currency [0] 31" xfId="2109" xr:uid="{00000000-0005-0000-0000-000033080000}"/>
    <cellStyle name="Currency [0] 32" xfId="2110" xr:uid="{00000000-0005-0000-0000-000034080000}"/>
    <cellStyle name="Currency [0] 33" xfId="2111" xr:uid="{00000000-0005-0000-0000-000035080000}"/>
    <cellStyle name="Currency [0] 34" xfId="2112" xr:uid="{00000000-0005-0000-0000-000036080000}"/>
    <cellStyle name="Currency [0] 35" xfId="2113" xr:uid="{00000000-0005-0000-0000-000037080000}"/>
    <cellStyle name="Currency [0] 36" xfId="2114" xr:uid="{00000000-0005-0000-0000-000038080000}"/>
    <cellStyle name="Currency [0] 37" xfId="2115" xr:uid="{00000000-0005-0000-0000-000039080000}"/>
    <cellStyle name="Currency [0] 38" xfId="2116" xr:uid="{00000000-0005-0000-0000-00003A080000}"/>
    <cellStyle name="Currency [0] 39" xfId="2117" xr:uid="{00000000-0005-0000-0000-00003B080000}"/>
    <cellStyle name="Currency [0] 4" xfId="2118" xr:uid="{00000000-0005-0000-0000-00003C080000}"/>
    <cellStyle name="Currency [0] 4 2" xfId="2119" xr:uid="{00000000-0005-0000-0000-00003D080000}"/>
    <cellStyle name="Currency [0] 40" xfId="2120" xr:uid="{00000000-0005-0000-0000-00003E080000}"/>
    <cellStyle name="Currency [0] 5" xfId="2121" xr:uid="{00000000-0005-0000-0000-00003F080000}"/>
    <cellStyle name="Currency [0] 6" xfId="2122" xr:uid="{00000000-0005-0000-0000-000040080000}"/>
    <cellStyle name="Currency [0] 7" xfId="2123" xr:uid="{00000000-0005-0000-0000-000041080000}"/>
    <cellStyle name="Currency [0] 8" xfId="2124" xr:uid="{00000000-0005-0000-0000-000042080000}"/>
    <cellStyle name="Currency [0] 9" xfId="2125" xr:uid="{00000000-0005-0000-0000-000043080000}"/>
    <cellStyle name="Currency 10" xfId="2126" xr:uid="{00000000-0005-0000-0000-000044080000}"/>
    <cellStyle name="Currency 11" xfId="2127" xr:uid="{00000000-0005-0000-0000-000045080000}"/>
    <cellStyle name="Currency 12" xfId="2128" xr:uid="{00000000-0005-0000-0000-000046080000}"/>
    <cellStyle name="Currency 13" xfId="2129" xr:uid="{00000000-0005-0000-0000-000047080000}"/>
    <cellStyle name="Currency 14" xfId="2130" xr:uid="{00000000-0005-0000-0000-000048080000}"/>
    <cellStyle name="Currency 15" xfId="2131" xr:uid="{00000000-0005-0000-0000-000049080000}"/>
    <cellStyle name="Currency 16" xfId="2132" xr:uid="{00000000-0005-0000-0000-00004A080000}"/>
    <cellStyle name="Currency 17" xfId="2133" xr:uid="{00000000-0005-0000-0000-00004B080000}"/>
    <cellStyle name="Currency 18" xfId="2134" xr:uid="{00000000-0005-0000-0000-00004C080000}"/>
    <cellStyle name="Currency 19" xfId="2135" xr:uid="{00000000-0005-0000-0000-00004D080000}"/>
    <cellStyle name="Currency 2" xfId="2136" xr:uid="{00000000-0005-0000-0000-00004E080000}"/>
    <cellStyle name="Currency 2 2" xfId="2137" xr:uid="{00000000-0005-0000-0000-00004F080000}"/>
    <cellStyle name="Currency 20" xfId="2138" xr:uid="{00000000-0005-0000-0000-000050080000}"/>
    <cellStyle name="Currency 21" xfId="2139" xr:uid="{00000000-0005-0000-0000-000051080000}"/>
    <cellStyle name="Currency 22" xfId="2140" xr:uid="{00000000-0005-0000-0000-000052080000}"/>
    <cellStyle name="Currency 23" xfId="2141" xr:uid="{00000000-0005-0000-0000-000053080000}"/>
    <cellStyle name="Currency 24" xfId="2142" xr:uid="{00000000-0005-0000-0000-000054080000}"/>
    <cellStyle name="Currency 25" xfId="2143" xr:uid="{00000000-0005-0000-0000-000055080000}"/>
    <cellStyle name="Currency 26" xfId="2144" xr:uid="{00000000-0005-0000-0000-000056080000}"/>
    <cellStyle name="Currency 27" xfId="2145" xr:uid="{00000000-0005-0000-0000-000057080000}"/>
    <cellStyle name="Currency 28" xfId="2146" xr:uid="{00000000-0005-0000-0000-000058080000}"/>
    <cellStyle name="Currency 29" xfId="2147" xr:uid="{00000000-0005-0000-0000-000059080000}"/>
    <cellStyle name="Currency 3" xfId="2148" xr:uid="{00000000-0005-0000-0000-00005A080000}"/>
    <cellStyle name="Currency 3 2" xfId="2149" xr:uid="{00000000-0005-0000-0000-00005B080000}"/>
    <cellStyle name="Currency 30" xfId="2150" xr:uid="{00000000-0005-0000-0000-00005C080000}"/>
    <cellStyle name="Currency 31" xfId="2151" xr:uid="{00000000-0005-0000-0000-00005D080000}"/>
    <cellStyle name="Currency 32" xfId="2152" xr:uid="{00000000-0005-0000-0000-00005E080000}"/>
    <cellStyle name="Currency 33" xfId="2153" xr:uid="{00000000-0005-0000-0000-00005F080000}"/>
    <cellStyle name="Currency 34" xfId="2154" xr:uid="{00000000-0005-0000-0000-000060080000}"/>
    <cellStyle name="Currency 35" xfId="2155" xr:uid="{00000000-0005-0000-0000-000061080000}"/>
    <cellStyle name="Currency 36" xfId="2156" xr:uid="{00000000-0005-0000-0000-000062080000}"/>
    <cellStyle name="Currency 37" xfId="2157" xr:uid="{00000000-0005-0000-0000-000063080000}"/>
    <cellStyle name="Currency 38" xfId="2158" xr:uid="{00000000-0005-0000-0000-000064080000}"/>
    <cellStyle name="Currency 39" xfId="2159" xr:uid="{00000000-0005-0000-0000-000065080000}"/>
    <cellStyle name="Currency 4" xfId="2160" xr:uid="{00000000-0005-0000-0000-000066080000}"/>
    <cellStyle name="Currency 4 2" xfId="2161" xr:uid="{00000000-0005-0000-0000-000067080000}"/>
    <cellStyle name="Currency 40" xfId="2162" xr:uid="{00000000-0005-0000-0000-000068080000}"/>
    <cellStyle name="Currency 5" xfId="2163" xr:uid="{00000000-0005-0000-0000-000069080000}"/>
    <cellStyle name="Currency 6" xfId="2164" xr:uid="{00000000-0005-0000-0000-00006A080000}"/>
    <cellStyle name="Currency 7" xfId="2165" xr:uid="{00000000-0005-0000-0000-00006B080000}"/>
    <cellStyle name="Currency 8" xfId="2166" xr:uid="{00000000-0005-0000-0000-00006C080000}"/>
    <cellStyle name="Currency 9" xfId="2167" xr:uid="{00000000-0005-0000-0000-00006D080000}"/>
    <cellStyle name="Euro" xfId="2168" xr:uid="{00000000-0005-0000-0000-00006E080000}"/>
    <cellStyle name="Excel.Chart" xfId="2169" xr:uid="{00000000-0005-0000-0000-00006F080000}"/>
    <cellStyle name="Explanatory Text 10" xfId="2170" xr:uid="{00000000-0005-0000-0000-000070080000}"/>
    <cellStyle name="Explanatory Text 11" xfId="2171" xr:uid="{00000000-0005-0000-0000-000071080000}"/>
    <cellStyle name="Explanatory Text 12" xfId="2172" xr:uid="{00000000-0005-0000-0000-000072080000}"/>
    <cellStyle name="Explanatory Text 13" xfId="2173" xr:uid="{00000000-0005-0000-0000-000073080000}"/>
    <cellStyle name="Explanatory Text 14" xfId="2174" xr:uid="{00000000-0005-0000-0000-000074080000}"/>
    <cellStyle name="Explanatory Text 15" xfId="2175" xr:uid="{00000000-0005-0000-0000-000075080000}"/>
    <cellStyle name="Explanatory Text 16" xfId="2176" xr:uid="{00000000-0005-0000-0000-000076080000}"/>
    <cellStyle name="Explanatory Text 17" xfId="2177" xr:uid="{00000000-0005-0000-0000-000077080000}"/>
    <cellStyle name="Explanatory Text 18" xfId="2178" xr:uid="{00000000-0005-0000-0000-000078080000}"/>
    <cellStyle name="Explanatory Text 19" xfId="2179" xr:uid="{00000000-0005-0000-0000-000079080000}"/>
    <cellStyle name="Explanatory Text 2" xfId="2180" xr:uid="{00000000-0005-0000-0000-00007A080000}"/>
    <cellStyle name="Explanatory Text 2 2" xfId="2181" xr:uid="{00000000-0005-0000-0000-00007B080000}"/>
    <cellStyle name="Explanatory Text 2 3" xfId="2182" xr:uid="{00000000-0005-0000-0000-00007C080000}"/>
    <cellStyle name="Explanatory Text 2 4" xfId="2183" xr:uid="{00000000-0005-0000-0000-00007D080000}"/>
    <cellStyle name="Explanatory Text 2 5" xfId="2184" xr:uid="{00000000-0005-0000-0000-00007E080000}"/>
    <cellStyle name="Explanatory Text 2 6" xfId="2185" xr:uid="{00000000-0005-0000-0000-00007F080000}"/>
    <cellStyle name="Explanatory Text 2 7" xfId="2186" xr:uid="{00000000-0005-0000-0000-000080080000}"/>
    <cellStyle name="Explanatory Text 2 8" xfId="2187" xr:uid="{00000000-0005-0000-0000-000081080000}"/>
    <cellStyle name="Explanatory Text 20" xfId="2188" xr:uid="{00000000-0005-0000-0000-000082080000}"/>
    <cellStyle name="Explanatory Text 21" xfId="2189" xr:uid="{00000000-0005-0000-0000-000083080000}"/>
    <cellStyle name="Explanatory Text 22" xfId="2190" xr:uid="{00000000-0005-0000-0000-000084080000}"/>
    <cellStyle name="Explanatory Text 23" xfId="2191" xr:uid="{00000000-0005-0000-0000-000085080000}"/>
    <cellStyle name="Explanatory Text 24" xfId="2192" xr:uid="{00000000-0005-0000-0000-000086080000}"/>
    <cellStyle name="Explanatory Text 25" xfId="2193" xr:uid="{00000000-0005-0000-0000-000087080000}"/>
    <cellStyle name="Explanatory Text 26" xfId="2194" xr:uid="{00000000-0005-0000-0000-000088080000}"/>
    <cellStyle name="Explanatory Text 27" xfId="2195" xr:uid="{00000000-0005-0000-0000-000089080000}"/>
    <cellStyle name="Explanatory Text 28" xfId="2196" xr:uid="{00000000-0005-0000-0000-00008A080000}"/>
    <cellStyle name="Explanatory Text 29" xfId="2197" xr:uid="{00000000-0005-0000-0000-00008B080000}"/>
    <cellStyle name="Explanatory Text 3" xfId="2198" xr:uid="{00000000-0005-0000-0000-00008C080000}"/>
    <cellStyle name="Explanatory Text 30" xfId="2199" xr:uid="{00000000-0005-0000-0000-00008D080000}"/>
    <cellStyle name="Explanatory Text 31" xfId="2200" xr:uid="{00000000-0005-0000-0000-00008E080000}"/>
    <cellStyle name="Explanatory Text 32" xfId="2201" xr:uid="{00000000-0005-0000-0000-00008F080000}"/>
    <cellStyle name="Explanatory Text 33" xfId="2202" xr:uid="{00000000-0005-0000-0000-000090080000}"/>
    <cellStyle name="Explanatory Text 34" xfId="2203" xr:uid="{00000000-0005-0000-0000-000091080000}"/>
    <cellStyle name="Explanatory Text 35" xfId="2204" xr:uid="{00000000-0005-0000-0000-000092080000}"/>
    <cellStyle name="Explanatory Text 36" xfId="2205" xr:uid="{00000000-0005-0000-0000-000093080000}"/>
    <cellStyle name="Explanatory Text 37" xfId="2206" xr:uid="{00000000-0005-0000-0000-000094080000}"/>
    <cellStyle name="Explanatory Text 38" xfId="2207" xr:uid="{00000000-0005-0000-0000-000095080000}"/>
    <cellStyle name="Explanatory Text 39" xfId="2208" xr:uid="{00000000-0005-0000-0000-000096080000}"/>
    <cellStyle name="Explanatory Text 4" xfId="2209" xr:uid="{00000000-0005-0000-0000-000097080000}"/>
    <cellStyle name="Explanatory Text 40" xfId="2210" xr:uid="{00000000-0005-0000-0000-000098080000}"/>
    <cellStyle name="Explanatory Text 41" xfId="2211" xr:uid="{00000000-0005-0000-0000-000099080000}"/>
    <cellStyle name="Explanatory Text 42" xfId="2212" xr:uid="{00000000-0005-0000-0000-00009A080000}"/>
    <cellStyle name="Explanatory Text 43" xfId="2213" xr:uid="{00000000-0005-0000-0000-00009B080000}"/>
    <cellStyle name="Explanatory Text 44" xfId="2214" xr:uid="{00000000-0005-0000-0000-00009C080000}"/>
    <cellStyle name="Explanatory Text 45" xfId="2215" xr:uid="{00000000-0005-0000-0000-00009D080000}"/>
    <cellStyle name="Explanatory Text 46" xfId="2216" xr:uid="{00000000-0005-0000-0000-00009E080000}"/>
    <cellStyle name="Explanatory Text 47" xfId="2217" xr:uid="{00000000-0005-0000-0000-00009F080000}"/>
    <cellStyle name="Explanatory Text 48" xfId="2218" xr:uid="{00000000-0005-0000-0000-0000A0080000}"/>
    <cellStyle name="Explanatory Text 5" xfId="2219" xr:uid="{00000000-0005-0000-0000-0000A1080000}"/>
    <cellStyle name="Explanatory Text 6" xfId="2220" xr:uid="{00000000-0005-0000-0000-0000A2080000}"/>
    <cellStyle name="Explanatory Text 7" xfId="2221" xr:uid="{00000000-0005-0000-0000-0000A3080000}"/>
    <cellStyle name="Explanatory Text 8" xfId="2222" xr:uid="{00000000-0005-0000-0000-0000A4080000}"/>
    <cellStyle name="Explanatory Text 9" xfId="2223" xr:uid="{00000000-0005-0000-0000-0000A5080000}"/>
    <cellStyle name="F2" xfId="2224" xr:uid="{00000000-0005-0000-0000-0000A6080000}"/>
    <cellStyle name="F3" xfId="2225" xr:uid="{00000000-0005-0000-0000-0000A7080000}"/>
    <cellStyle name="F4" xfId="2226" xr:uid="{00000000-0005-0000-0000-0000A8080000}"/>
    <cellStyle name="F5" xfId="2227" xr:uid="{00000000-0005-0000-0000-0000A9080000}"/>
    <cellStyle name="F6" xfId="2228" xr:uid="{00000000-0005-0000-0000-0000AA080000}"/>
    <cellStyle name="F7" xfId="2229" xr:uid="{00000000-0005-0000-0000-0000AB080000}"/>
    <cellStyle name="F8" xfId="2230" xr:uid="{00000000-0005-0000-0000-0000AC080000}"/>
    <cellStyle name="Footnote" xfId="2231" xr:uid="{00000000-0005-0000-0000-0000AD080000}"/>
    <cellStyle name="Good" xfId="7992" builtinId="26"/>
    <cellStyle name="Good 10" xfId="2232" xr:uid="{00000000-0005-0000-0000-0000AE080000}"/>
    <cellStyle name="Good 11" xfId="2233" xr:uid="{00000000-0005-0000-0000-0000AF080000}"/>
    <cellStyle name="Good 12" xfId="2234" xr:uid="{00000000-0005-0000-0000-0000B0080000}"/>
    <cellStyle name="Good 13" xfId="2235" xr:uid="{00000000-0005-0000-0000-0000B1080000}"/>
    <cellStyle name="Good 14" xfId="2236" xr:uid="{00000000-0005-0000-0000-0000B2080000}"/>
    <cellStyle name="Good 15" xfId="2237" xr:uid="{00000000-0005-0000-0000-0000B3080000}"/>
    <cellStyle name="Good 16" xfId="2238" xr:uid="{00000000-0005-0000-0000-0000B4080000}"/>
    <cellStyle name="Good 17" xfId="2239" xr:uid="{00000000-0005-0000-0000-0000B5080000}"/>
    <cellStyle name="Good 18" xfId="2240" xr:uid="{00000000-0005-0000-0000-0000B6080000}"/>
    <cellStyle name="Good 19" xfId="2241" xr:uid="{00000000-0005-0000-0000-0000B7080000}"/>
    <cellStyle name="Good 2" xfId="2242" xr:uid="{00000000-0005-0000-0000-0000B8080000}"/>
    <cellStyle name="Good 2 2" xfId="2243" xr:uid="{00000000-0005-0000-0000-0000B9080000}"/>
    <cellStyle name="Good 2 3" xfId="2244" xr:uid="{00000000-0005-0000-0000-0000BA080000}"/>
    <cellStyle name="Good 2 4" xfId="2245" xr:uid="{00000000-0005-0000-0000-0000BB080000}"/>
    <cellStyle name="Good 2 5" xfId="2246" xr:uid="{00000000-0005-0000-0000-0000BC080000}"/>
    <cellStyle name="Good 2 6" xfId="2247" xr:uid="{00000000-0005-0000-0000-0000BD080000}"/>
    <cellStyle name="Good 2 7" xfId="2248" xr:uid="{00000000-0005-0000-0000-0000BE080000}"/>
    <cellStyle name="Good 2 8" xfId="2249" xr:uid="{00000000-0005-0000-0000-0000BF080000}"/>
    <cellStyle name="Good 20" xfId="2250" xr:uid="{00000000-0005-0000-0000-0000C0080000}"/>
    <cellStyle name="Good 21" xfId="2251" xr:uid="{00000000-0005-0000-0000-0000C1080000}"/>
    <cellStyle name="Good 22" xfId="2252" xr:uid="{00000000-0005-0000-0000-0000C2080000}"/>
    <cellStyle name="Good 23" xfId="2253" xr:uid="{00000000-0005-0000-0000-0000C3080000}"/>
    <cellStyle name="Good 24" xfId="2254" xr:uid="{00000000-0005-0000-0000-0000C4080000}"/>
    <cellStyle name="Good 25" xfId="2255" xr:uid="{00000000-0005-0000-0000-0000C5080000}"/>
    <cellStyle name="Good 26" xfId="2256" xr:uid="{00000000-0005-0000-0000-0000C6080000}"/>
    <cellStyle name="Good 27" xfId="2257" xr:uid="{00000000-0005-0000-0000-0000C7080000}"/>
    <cellStyle name="Good 28" xfId="2258" xr:uid="{00000000-0005-0000-0000-0000C8080000}"/>
    <cellStyle name="Good 29" xfId="2259" xr:uid="{00000000-0005-0000-0000-0000C9080000}"/>
    <cellStyle name="Good 3" xfId="2260" xr:uid="{00000000-0005-0000-0000-0000CA080000}"/>
    <cellStyle name="Good 30" xfId="2261" xr:uid="{00000000-0005-0000-0000-0000CB080000}"/>
    <cellStyle name="Good 31" xfId="2262" xr:uid="{00000000-0005-0000-0000-0000CC080000}"/>
    <cellStyle name="Good 32" xfId="2263" xr:uid="{00000000-0005-0000-0000-0000CD080000}"/>
    <cellStyle name="Good 33" xfId="2264" xr:uid="{00000000-0005-0000-0000-0000CE080000}"/>
    <cellStyle name="Good 34" xfId="2265" xr:uid="{00000000-0005-0000-0000-0000CF080000}"/>
    <cellStyle name="Good 35" xfId="2266" xr:uid="{00000000-0005-0000-0000-0000D0080000}"/>
    <cellStyle name="Good 36" xfId="2267" xr:uid="{00000000-0005-0000-0000-0000D1080000}"/>
    <cellStyle name="Good 37" xfId="2268" xr:uid="{00000000-0005-0000-0000-0000D2080000}"/>
    <cellStyle name="Good 38" xfId="2269" xr:uid="{00000000-0005-0000-0000-0000D3080000}"/>
    <cellStyle name="Good 39" xfId="2270" xr:uid="{00000000-0005-0000-0000-0000D4080000}"/>
    <cellStyle name="Good 4" xfId="2271" xr:uid="{00000000-0005-0000-0000-0000D5080000}"/>
    <cellStyle name="Good 40" xfId="2272" xr:uid="{00000000-0005-0000-0000-0000D6080000}"/>
    <cellStyle name="Good 41" xfId="2273" xr:uid="{00000000-0005-0000-0000-0000D7080000}"/>
    <cellStyle name="Good 42" xfId="2274" xr:uid="{00000000-0005-0000-0000-0000D8080000}"/>
    <cellStyle name="Good 43" xfId="2275" xr:uid="{00000000-0005-0000-0000-0000D9080000}"/>
    <cellStyle name="Good 44" xfId="2276" xr:uid="{00000000-0005-0000-0000-0000DA080000}"/>
    <cellStyle name="Good 45" xfId="2277" xr:uid="{00000000-0005-0000-0000-0000DB080000}"/>
    <cellStyle name="Good 46" xfId="2278" xr:uid="{00000000-0005-0000-0000-0000DC080000}"/>
    <cellStyle name="Good 47" xfId="2279" xr:uid="{00000000-0005-0000-0000-0000DD080000}"/>
    <cellStyle name="Good 48" xfId="2280" xr:uid="{00000000-0005-0000-0000-0000DE080000}"/>
    <cellStyle name="Good 5" xfId="2281" xr:uid="{00000000-0005-0000-0000-0000DF080000}"/>
    <cellStyle name="Good 6" xfId="2282" xr:uid="{00000000-0005-0000-0000-0000E0080000}"/>
    <cellStyle name="Good 7" xfId="2283" xr:uid="{00000000-0005-0000-0000-0000E1080000}"/>
    <cellStyle name="Good 8" xfId="2284" xr:uid="{00000000-0005-0000-0000-0000E2080000}"/>
    <cellStyle name="Good 9" xfId="2285" xr:uid="{00000000-0005-0000-0000-0000E3080000}"/>
    <cellStyle name="GOVDATA" xfId="2286" xr:uid="{00000000-0005-0000-0000-0000E4080000}"/>
    <cellStyle name="Heading 1 10" xfId="2287" xr:uid="{00000000-0005-0000-0000-0000E5080000}"/>
    <cellStyle name="Heading 1 11" xfId="2288" xr:uid="{00000000-0005-0000-0000-0000E6080000}"/>
    <cellStyle name="Heading 1 12" xfId="2289" xr:uid="{00000000-0005-0000-0000-0000E7080000}"/>
    <cellStyle name="Heading 1 13" xfId="2290" xr:uid="{00000000-0005-0000-0000-0000E8080000}"/>
    <cellStyle name="Heading 1 14" xfId="2291" xr:uid="{00000000-0005-0000-0000-0000E9080000}"/>
    <cellStyle name="Heading 1 15" xfId="2292" xr:uid="{00000000-0005-0000-0000-0000EA080000}"/>
    <cellStyle name="Heading 1 16" xfId="2293" xr:uid="{00000000-0005-0000-0000-0000EB080000}"/>
    <cellStyle name="Heading 1 17" xfId="2294" xr:uid="{00000000-0005-0000-0000-0000EC080000}"/>
    <cellStyle name="Heading 1 18" xfId="2295" xr:uid="{00000000-0005-0000-0000-0000ED080000}"/>
    <cellStyle name="Heading 1 19" xfId="2296" xr:uid="{00000000-0005-0000-0000-0000EE080000}"/>
    <cellStyle name="Heading 1 2" xfId="4" xr:uid="{00000000-0005-0000-0000-0000EF080000}"/>
    <cellStyle name="Heading 1 2 2" xfId="2297" xr:uid="{00000000-0005-0000-0000-0000F0080000}"/>
    <cellStyle name="Heading 1 2 3" xfId="2298" xr:uid="{00000000-0005-0000-0000-0000F1080000}"/>
    <cellStyle name="Heading 1 2 4" xfId="2299" xr:uid="{00000000-0005-0000-0000-0000F2080000}"/>
    <cellStyle name="Heading 1 2 5" xfId="2300" xr:uid="{00000000-0005-0000-0000-0000F3080000}"/>
    <cellStyle name="Heading 1 2 6" xfId="2301" xr:uid="{00000000-0005-0000-0000-0000F4080000}"/>
    <cellStyle name="Heading 1 2 7" xfId="2302" xr:uid="{00000000-0005-0000-0000-0000F5080000}"/>
    <cellStyle name="Heading 1 2 8" xfId="2303" xr:uid="{00000000-0005-0000-0000-0000F6080000}"/>
    <cellStyle name="Heading 1 20" xfId="2304" xr:uid="{00000000-0005-0000-0000-0000F7080000}"/>
    <cellStyle name="Heading 1 21" xfId="2305" xr:uid="{00000000-0005-0000-0000-0000F8080000}"/>
    <cellStyle name="Heading 1 22" xfId="2306" xr:uid="{00000000-0005-0000-0000-0000F9080000}"/>
    <cellStyle name="Heading 1 23" xfId="2307" xr:uid="{00000000-0005-0000-0000-0000FA080000}"/>
    <cellStyle name="Heading 1 24" xfId="2308" xr:uid="{00000000-0005-0000-0000-0000FB080000}"/>
    <cellStyle name="Heading 1 25" xfId="2309" xr:uid="{00000000-0005-0000-0000-0000FC080000}"/>
    <cellStyle name="Heading 1 26" xfId="2310" xr:uid="{00000000-0005-0000-0000-0000FD080000}"/>
    <cellStyle name="Heading 1 27" xfId="2311" xr:uid="{00000000-0005-0000-0000-0000FE080000}"/>
    <cellStyle name="Heading 1 28" xfId="2312" xr:uid="{00000000-0005-0000-0000-0000FF080000}"/>
    <cellStyle name="Heading 1 29" xfId="2313" xr:uid="{00000000-0005-0000-0000-000000090000}"/>
    <cellStyle name="Heading 1 3" xfId="2314" xr:uid="{00000000-0005-0000-0000-000001090000}"/>
    <cellStyle name="Heading 1 30" xfId="2315" xr:uid="{00000000-0005-0000-0000-000002090000}"/>
    <cellStyle name="Heading 1 31" xfId="2316" xr:uid="{00000000-0005-0000-0000-000003090000}"/>
    <cellStyle name="Heading 1 32" xfId="2317" xr:uid="{00000000-0005-0000-0000-000004090000}"/>
    <cellStyle name="Heading 1 33" xfId="2318" xr:uid="{00000000-0005-0000-0000-000005090000}"/>
    <cellStyle name="Heading 1 34" xfId="2319" xr:uid="{00000000-0005-0000-0000-000006090000}"/>
    <cellStyle name="Heading 1 35" xfId="2320" xr:uid="{00000000-0005-0000-0000-000007090000}"/>
    <cellStyle name="Heading 1 36" xfId="2321" xr:uid="{00000000-0005-0000-0000-000008090000}"/>
    <cellStyle name="Heading 1 37" xfId="2322" xr:uid="{00000000-0005-0000-0000-000009090000}"/>
    <cellStyle name="Heading 1 38" xfId="2323" xr:uid="{00000000-0005-0000-0000-00000A090000}"/>
    <cellStyle name="Heading 1 39" xfId="2324" xr:uid="{00000000-0005-0000-0000-00000B090000}"/>
    <cellStyle name="Heading 1 4" xfId="2325" xr:uid="{00000000-0005-0000-0000-00000C090000}"/>
    <cellStyle name="Heading 1 40" xfId="2326" xr:uid="{00000000-0005-0000-0000-00000D090000}"/>
    <cellStyle name="Heading 1 41" xfId="2327" xr:uid="{00000000-0005-0000-0000-00000E090000}"/>
    <cellStyle name="Heading 1 42" xfId="2328" xr:uid="{00000000-0005-0000-0000-00000F090000}"/>
    <cellStyle name="Heading 1 43" xfId="2329" xr:uid="{00000000-0005-0000-0000-000010090000}"/>
    <cellStyle name="Heading 1 44" xfId="2330" xr:uid="{00000000-0005-0000-0000-000011090000}"/>
    <cellStyle name="Heading 1 45" xfId="2331" xr:uid="{00000000-0005-0000-0000-000012090000}"/>
    <cellStyle name="Heading 1 46" xfId="2332" xr:uid="{00000000-0005-0000-0000-000013090000}"/>
    <cellStyle name="Heading 1 47" xfId="2333" xr:uid="{00000000-0005-0000-0000-000014090000}"/>
    <cellStyle name="Heading 1 48" xfId="2334" xr:uid="{00000000-0005-0000-0000-000015090000}"/>
    <cellStyle name="Heading 1 5" xfId="2335" xr:uid="{00000000-0005-0000-0000-000016090000}"/>
    <cellStyle name="Heading 1 6" xfId="2336" xr:uid="{00000000-0005-0000-0000-000017090000}"/>
    <cellStyle name="Heading 1 7" xfId="2337" xr:uid="{00000000-0005-0000-0000-000018090000}"/>
    <cellStyle name="Heading 1 8" xfId="2338" xr:uid="{00000000-0005-0000-0000-000019090000}"/>
    <cellStyle name="Heading 1 9" xfId="2339" xr:uid="{00000000-0005-0000-0000-00001A090000}"/>
    <cellStyle name="Heading 2 10" xfId="2340" xr:uid="{00000000-0005-0000-0000-00001B090000}"/>
    <cellStyle name="Heading 2 11" xfId="2341" xr:uid="{00000000-0005-0000-0000-00001C090000}"/>
    <cellStyle name="Heading 2 12" xfId="2342" xr:uid="{00000000-0005-0000-0000-00001D090000}"/>
    <cellStyle name="Heading 2 13" xfId="2343" xr:uid="{00000000-0005-0000-0000-00001E090000}"/>
    <cellStyle name="Heading 2 14" xfId="2344" xr:uid="{00000000-0005-0000-0000-00001F090000}"/>
    <cellStyle name="Heading 2 15" xfId="2345" xr:uid="{00000000-0005-0000-0000-000020090000}"/>
    <cellStyle name="Heading 2 16" xfId="2346" xr:uid="{00000000-0005-0000-0000-000021090000}"/>
    <cellStyle name="Heading 2 17" xfId="2347" xr:uid="{00000000-0005-0000-0000-000022090000}"/>
    <cellStyle name="Heading 2 18" xfId="2348" xr:uid="{00000000-0005-0000-0000-000023090000}"/>
    <cellStyle name="Heading 2 19" xfId="2349" xr:uid="{00000000-0005-0000-0000-000024090000}"/>
    <cellStyle name="Heading 2 2" xfId="2350" xr:uid="{00000000-0005-0000-0000-000025090000}"/>
    <cellStyle name="Heading 2 2 2" xfId="2351" xr:uid="{00000000-0005-0000-0000-000026090000}"/>
    <cellStyle name="Heading 2 2 3" xfId="2352" xr:uid="{00000000-0005-0000-0000-000027090000}"/>
    <cellStyle name="Heading 2 2 4" xfId="2353" xr:uid="{00000000-0005-0000-0000-000028090000}"/>
    <cellStyle name="Heading 2 2 5" xfId="2354" xr:uid="{00000000-0005-0000-0000-000029090000}"/>
    <cellStyle name="Heading 2 2 6" xfId="2355" xr:uid="{00000000-0005-0000-0000-00002A090000}"/>
    <cellStyle name="Heading 2 2 7" xfId="2356" xr:uid="{00000000-0005-0000-0000-00002B090000}"/>
    <cellStyle name="Heading 2 2 8" xfId="2357" xr:uid="{00000000-0005-0000-0000-00002C090000}"/>
    <cellStyle name="Heading 2 20" xfId="2358" xr:uid="{00000000-0005-0000-0000-00002D090000}"/>
    <cellStyle name="Heading 2 21" xfId="2359" xr:uid="{00000000-0005-0000-0000-00002E090000}"/>
    <cellStyle name="Heading 2 22" xfId="2360" xr:uid="{00000000-0005-0000-0000-00002F090000}"/>
    <cellStyle name="Heading 2 23" xfId="2361" xr:uid="{00000000-0005-0000-0000-000030090000}"/>
    <cellStyle name="Heading 2 24" xfId="2362" xr:uid="{00000000-0005-0000-0000-000031090000}"/>
    <cellStyle name="Heading 2 25" xfId="2363" xr:uid="{00000000-0005-0000-0000-000032090000}"/>
    <cellStyle name="Heading 2 26" xfId="2364" xr:uid="{00000000-0005-0000-0000-000033090000}"/>
    <cellStyle name="Heading 2 27" xfId="2365" xr:uid="{00000000-0005-0000-0000-000034090000}"/>
    <cellStyle name="Heading 2 28" xfId="2366" xr:uid="{00000000-0005-0000-0000-000035090000}"/>
    <cellStyle name="Heading 2 29" xfId="2367" xr:uid="{00000000-0005-0000-0000-000036090000}"/>
    <cellStyle name="Heading 2 3" xfId="2368" xr:uid="{00000000-0005-0000-0000-000037090000}"/>
    <cellStyle name="Heading 2 30" xfId="2369" xr:uid="{00000000-0005-0000-0000-000038090000}"/>
    <cellStyle name="Heading 2 31" xfId="2370" xr:uid="{00000000-0005-0000-0000-000039090000}"/>
    <cellStyle name="Heading 2 32" xfId="2371" xr:uid="{00000000-0005-0000-0000-00003A090000}"/>
    <cellStyle name="Heading 2 33" xfId="2372" xr:uid="{00000000-0005-0000-0000-00003B090000}"/>
    <cellStyle name="Heading 2 34" xfId="2373" xr:uid="{00000000-0005-0000-0000-00003C090000}"/>
    <cellStyle name="Heading 2 35" xfId="2374" xr:uid="{00000000-0005-0000-0000-00003D090000}"/>
    <cellStyle name="Heading 2 36" xfId="2375" xr:uid="{00000000-0005-0000-0000-00003E090000}"/>
    <cellStyle name="Heading 2 37" xfId="2376" xr:uid="{00000000-0005-0000-0000-00003F090000}"/>
    <cellStyle name="Heading 2 38" xfId="2377" xr:uid="{00000000-0005-0000-0000-000040090000}"/>
    <cellStyle name="Heading 2 39" xfId="2378" xr:uid="{00000000-0005-0000-0000-000041090000}"/>
    <cellStyle name="Heading 2 4" xfId="2379" xr:uid="{00000000-0005-0000-0000-000042090000}"/>
    <cellStyle name="Heading 2 40" xfId="2380" xr:uid="{00000000-0005-0000-0000-000043090000}"/>
    <cellStyle name="Heading 2 41" xfId="2381" xr:uid="{00000000-0005-0000-0000-000044090000}"/>
    <cellStyle name="Heading 2 42" xfId="2382" xr:uid="{00000000-0005-0000-0000-000045090000}"/>
    <cellStyle name="Heading 2 43" xfId="2383" xr:uid="{00000000-0005-0000-0000-000046090000}"/>
    <cellStyle name="Heading 2 44" xfId="2384" xr:uid="{00000000-0005-0000-0000-000047090000}"/>
    <cellStyle name="Heading 2 45" xfId="2385" xr:uid="{00000000-0005-0000-0000-000048090000}"/>
    <cellStyle name="Heading 2 46" xfId="2386" xr:uid="{00000000-0005-0000-0000-000049090000}"/>
    <cellStyle name="Heading 2 47" xfId="2387" xr:uid="{00000000-0005-0000-0000-00004A090000}"/>
    <cellStyle name="Heading 2 48" xfId="2388" xr:uid="{00000000-0005-0000-0000-00004B090000}"/>
    <cellStyle name="Heading 2 5" xfId="2389" xr:uid="{00000000-0005-0000-0000-00004C090000}"/>
    <cellStyle name="Heading 2 6" xfId="2390" xr:uid="{00000000-0005-0000-0000-00004D090000}"/>
    <cellStyle name="Heading 2 7" xfId="2391" xr:uid="{00000000-0005-0000-0000-00004E090000}"/>
    <cellStyle name="Heading 2 8" xfId="2392" xr:uid="{00000000-0005-0000-0000-00004F090000}"/>
    <cellStyle name="Heading 2 9" xfId="2393" xr:uid="{00000000-0005-0000-0000-000050090000}"/>
    <cellStyle name="Heading 3 10" xfId="2394" xr:uid="{00000000-0005-0000-0000-000051090000}"/>
    <cellStyle name="Heading 3 11" xfId="2395" xr:uid="{00000000-0005-0000-0000-000052090000}"/>
    <cellStyle name="Heading 3 12" xfId="2396" xr:uid="{00000000-0005-0000-0000-000053090000}"/>
    <cellStyle name="Heading 3 13" xfId="2397" xr:uid="{00000000-0005-0000-0000-000054090000}"/>
    <cellStyle name="Heading 3 14" xfId="2398" xr:uid="{00000000-0005-0000-0000-000055090000}"/>
    <cellStyle name="Heading 3 15" xfId="2399" xr:uid="{00000000-0005-0000-0000-000056090000}"/>
    <cellStyle name="Heading 3 16" xfId="2400" xr:uid="{00000000-0005-0000-0000-000057090000}"/>
    <cellStyle name="Heading 3 17" xfId="2401" xr:uid="{00000000-0005-0000-0000-000058090000}"/>
    <cellStyle name="Heading 3 18" xfId="2402" xr:uid="{00000000-0005-0000-0000-000059090000}"/>
    <cellStyle name="Heading 3 19" xfId="2403" xr:uid="{00000000-0005-0000-0000-00005A090000}"/>
    <cellStyle name="Heading 3 2" xfId="2404" xr:uid="{00000000-0005-0000-0000-00005B090000}"/>
    <cellStyle name="Heading 3 2 2" xfId="2405" xr:uid="{00000000-0005-0000-0000-00005C090000}"/>
    <cellStyle name="Heading 3 2 3" xfId="2406" xr:uid="{00000000-0005-0000-0000-00005D090000}"/>
    <cellStyle name="Heading 3 2 4" xfId="2407" xr:uid="{00000000-0005-0000-0000-00005E090000}"/>
    <cellStyle name="Heading 3 2 5" xfId="2408" xr:uid="{00000000-0005-0000-0000-00005F090000}"/>
    <cellStyle name="Heading 3 2 6" xfId="2409" xr:uid="{00000000-0005-0000-0000-000060090000}"/>
    <cellStyle name="Heading 3 2 7" xfId="2410" xr:uid="{00000000-0005-0000-0000-000061090000}"/>
    <cellStyle name="Heading 3 2 8" xfId="2411" xr:uid="{00000000-0005-0000-0000-000062090000}"/>
    <cellStyle name="Heading 3 20" xfId="2412" xr:uid="{00000000-0005-0000-0000-000063090000}"/>
    <cellStyle name="Heading 3 21" xfId="2413" xr:uid="{00000000-0005-0000-0000-000064090000}"/>
    <cellStyle name="Heading 3 22" xfId="2414" xr:uid="{00000000-0005-0000-0000-000065090000}"/>
    <cellStyle name="Heading 3 23" xfId="2415" xr:uid="{00000000-0005-0000-0000-000066090000}"/>
    <cellStyle name="Heading 3 24" xfId="2416" xr:uid="{00000000-0005-0000-0000-000067090000}"/>
    <cellStyle name="Heading 3 25" xfId="2417" xr:uid="{00000000-0005-0000-0000-000068090000}"/>
    <cellStyle name="Heading 3 26" xfId="2418" xr:uid="{00000000-0005-0000-0000-000069090000}"/>
    <cellStyle name="Heading 3 27" xfId="2419" xr:uid="{00000000-0005-0000-0000-00006A090000}"/>
    <cellStyle name="Heading 3 28" xfId="2420" xr:uid="{00000000-0005-0000-0000-00006B090000}"/>
    <cellStyle name="Heading 3 29" xfId="2421" xr:uid="{00000000-0005-0000-0000-00006C090000}"/>
    <cellStyle name="Heading 3 3" xfId="2422" xr:uid="{00000000-0005-0000-0000-00006D090000}"/>
    <cellStyle name="Heading 3 30" xfId="2423" xr:uid="{00000000-0005-0000-0000-00006E090000}"/>
    <cellStyle name="Heading 3 31" xfId="2424" xr:uid="{00000000-0005-0000-0000-00006F090000}"/>
    <cellStyle name="Heading 3 32" xfId="2425" xr:uid="{00000000-0005-0000-0000-000070090000}"/>
    <cellStyle name="Heading 3 33" xfId="2426" xr:uid="{00000000-0005-0000-0000-000071090000}"/>
    <cellStyle name="Heading 3 34" xfId="2427" xr:uid="{00000000-0005-0000-0000-000072090000}"/>
    <cellStyle name="Heading 3 35" xfId="2428" xr:uid="{00000000-0005-0000-0000-000073090000}"/>
    <cellStyle name="Heading 3 36" xfId="2429" xr:uid="{00000000-0005-0000-0000-000074090000}"/>
    <cellStyle name="Heading 3 37" xfId="2430" xr:uid="{00000000-0005-0000-0000-000075090000}"/>
    <cellStyle name="Heading 3 38" xfId="2431" xr:uid="{00000000-0005-0000-0000-000076090000}"/>
    <cellStyle name="Heading 3 39" xfId="2432" xr:uid="{00000000-0005-0000-0000-000077090000}"/>
    <cellStyle name="Heading 3 4" xfId="2433" xr:uid="{00000000-0005-0000-0000-000078090000}"/>
    <cellStyle name="Heading 3 40" xfId="2434" xr:uid="{00000000-0005-0000-0000-000079090000}"/>
    <cellStyle name="Heading 3 41" xfId="2435" xr:uid="{00000000-0005-0000-0000-00007A090000}"/>
    <cellStyle name="Heading 3 42" xfId="2436" xr:uid="{00000000-0005-0000-0000-00007B090000}"/>
    <cellStyle name="Heading 3 43" xfId="2437" xr:uid="{00000000-0005-0000-0000-00007C090000}"/>
    <cellStyle name="Heading 3 44" xfId="2438" xr:uid="{00000000-0005-0000-0000-00007D090000}"/>
    <cellStyle name="Heading 3 45" xfId="2439" xr:uid="{00000000-0005-0000-0000-00007E090000}"/>
    <cellStyle name="Heading 3 46" xfId="2440" xr:uid="{00000000-0005-0000-0000-00007F090000}"/>
    <cellStyle name="Heading 3 47" xfId="2441" xr:uid="{00000000-0005-0000-0000-000080090000}"/>
    <cellStyle name="Heading 3 48" xfId="2442" xr:uid="{00000000-0005-0000-0000-000081090000}"/>
    <cellStyle name="Heading 3 5" xfId="2443" xr:uid="{00000000-0005-0000-0000-000082090000}"/>
    <cellStyle name="Heading 3 6" xfId="2444" xr:uid="{00000000-0005-0000-0000-000083090000}"/>
    <cellStyle name="Heading 3 7" xfId="2445" xr:uid="{00000000-0005-0000-0000-000084090000}"/>
    <cellStyle name="Heading 3 8" xfId="2446" xr:uid="{00000000-0005-0000-0000-000085090000}"/>
    <cellStyle name="Heading 3 9" xfId="2447" xr:uid="{00000000-0005-0000-0000-000086090000}"/>
    <cellStyle name="Heading 4 10" xfId="2448" xr:uid="{00000000-0005-0000-0000-000087090000}"/>
    <cellStyle name="Heading 4 11" xfId="2449" xr:uid="{00000000-0005-0000-0000-000088090000}"/>
    <cellStyle name="Heading 4 12" xfId="2450" xr:uid="{00000000-0005-0000-0000-000089090000}"/>
    <cellStyle name="Heading 4 13" xfId="2451" xr:uid="{00000000-0005-0000-0000-00008A090000}"/>
    <cellStyle name="Heading 4 14" xfId="2452" xr:uid="{00000000-0005-0000-0000-00008B090000}"/>
    <cellStyle name="Heading 4 15" xfId="2453" xr:uid="{00000000-0005-0000-0000-00008C090000}"/>
    <cellStyle name="Heading 4 16" xfId="2454" xr:uid="{00000000-0005-0000-0000-00008D090000}"/>
    <cellStyle name="Heading 4 17" xfId="2455" xr:uid="{00000000-0005-0000-0000-00008E090000}"/>
    <cellStyle name="Heading 4 18" xfId="2456" xr:uid="{00000000-0005-0000-0000-00008F090000}"/>
    <cellStyle name="Heading 4 19" xfId="2457" xr:uid="{00000000-0005-0000-0000-000090090000}"/>
    <cellStyle name="Heading 4 2" xfId="2458" xr:uid="{00000000-0005-0000-0000-000091090000}"/>
    <cellStyle name="Heading 4 2 2" xfId="2459" xr:uid="{00000000-0005-0000-0000-000092090000}"/>
    <cellStyle name="Heading 4 2 3" xfId="2460" xr:uid="{00000000-0005-0000-0000-000093090000}"/>
    <cellStyle name="Heading 4 2 4" xfId="2461" xr:uid="{00000000-0005-0000-0000-000094090000}"/>
    <cellStyle name="Heading 4 2 5" xfId="2462" xr:uid="{00000000-0005-0000-0000-000095090000}"/>
    <cellStyle name="Heading 4 2 6" xfId="2463" xr:uid="{00000000-0005-0000-0000-000096090000}"/>
    <cellStyle name="Heading 4 2 7" xfId="2464" xr:uid="{00000000-0005-0000-0000-000097090000}"/>
    <cellStyle name="Heading 4 2 8" xfId="2465" xr:uid="{00000000-0005-0000-0000-000098090000}"/>
    <cellStyle name="Heading 4 20" xfId="2466" xr:uid="{00000000-0005-0000-0000-000099090000}"/>
    <cellStyle name="Heading 4 21" xfId="2467" xr:uid="{00000000-0005-0000-0000-00009A090000}"/>
    <cellStyle name="Heading 4 22" xfId="2468" xr:uid="{00000000-0005-0000-0000-00009B090000}"/>
    <cellStyle name="Heading 4 23" xfId="2469" xr:uid="{00000000-0005-0000-0000-00009C090000}"/>
    <cellStyle name="Heading 4 24" xfId="2470" xr:uid="{00000000-0005-0000-0000-00009D090000}"/>
    <cellStyle name="Heading 4 25" xfId="2471" xr:uid="{00000000-0005-0000-0000-00009E090000}"/>
    <cellStyle name="Heading 4 26" xfId="2472" xr:uid="{00000000-0005-0000-0000-00009F090000}"/>
    <cellStyle name="Heading 4 27" xfId="2473" xr:uid="{00000000-0005-0000-0000-0000A0090000}"/>
    <cellStyle name="Heading 4 28" xfId="2474" xr:uid="{00000000-0005-0000-0000-0000A1090000}"/>
    <cellStyle name="Heading 4 29" xfId="2475" xr:uid="{00000000-0005-0000-0000-0000A2090000}"/>
    <cellStyle name="Heading 4 3" xfId="2476" xr:uid="{00000000-0005-0000-0000-0000A3090000}"/>
    <cellStyle name="Heading 4 30" xfId="2477" xr:uid="{00000000-0005-0000-0000-0000A4090000}"/>
    <cellStyle name="Heading 4 31" xfId="2478" xr:uid="{00000000-0005-0000-0000-0000A5090000}"/>
    <cellStyle name="Heading 4 32" xfId="2479" xr:uid="{00000000-0005-0000-0000-0000A6090000}"/>
    <cellStyle name="Heading 4 33" xfId="2480" xr:uid="{00000000-0005-0000-0000-0000A7090000}"/>
    <cellStyle name="Heading 4 34" xfId="2481" xr:uid="{00000000-0005-0000-0000-0000A8090000}"/>
    <cellStyle name="Heading 4 35" xfId="2482" xr:uid="{00000000-0005-0000-0000-0000A9090000}"/>
    <cellStyle name="Heading 4 36" xfId="2483" xr:uid="{00000000-0005-0000-0000-0000AA090000}"/>
    <cellStyle name="Heading 4 37" xfId="2484" xr:uid="{00000000-0005-0000-0000-0000AB090000}"/>
    <cellStyle name="Heading 4 38" xfId="2485" xr:uid="{00000000-0005-0000-0000-0000AC090000}"/>
    <cellStyle name="Heading 4 39" xfId="2486" xr:uid="{00000000-0005-0000-0000-0000AD090000}"/>
    <cellStyle name="Heading 4 4" xfId="2487" xr:uid="{00000000-0005-0000-0000-0000AE090000}"/>
    <cellStyle name="Heading 4 40" xfId="2488" xr:uid="{00000000-0005-0000-0000-0000AF090000}"/>
    <cellStyle name="Heading 4 41" xfId="2489" xr:uid="{00000000-0005-0000-0000-0000B0090000}"/>
    <cellStyle name="Heading 4 42" xfId="2490" xr:uid="{00000000-0005-0000-0000-0000B1090000}"/>
    <cellStyle name="Heading 4 43" xfId="2491" xr:uid="{00000000-0005-0000-0000-0000B2090000}"/>
    <cellStyle name="Heading 4 44" xfId="2492" xr:uid="{00000000-0005-0000-0000-0000B3090000}"/>
    <cellStyle name="Heading 4 45" xfId="2493" xr:uid="{00000000-0005-0000-0000-0000B4090000}"/>
    <cellStyle name="Heading 4 46" xfId="2494" xr:uid="{00000000-0005-0000-0000-0000B5090000}"/>
    <cellStyle name="Heading 4 47" xfId="2495" xr:uid="{00000000-0005-0000-0000-0000B6090000}"/>
    <cellStyle name="Heading 4 48" xfId="2496" xr:uid="{00000000-0005-0000-0000-0000B7090000}"/>
    <cellStyle name="Heading 4 5" xfId="2497" xr:uid="{00000000-0005-0000-0000-0000B8090000}"/>
    <cellStyle name="Heading 4 6" xfId="2498" xr:uid="{00000000-0005-0000-0000-0000B9090000}"/>
    <cellStyle name="Heading 4 7" xfId="2499" xr:uid="{00000000-0005-0000-0000-0000BA090000}"/>
    <cellStyle name="Heading 4 8" xfId="2500" xr:uid="{00000000-0005-0000-0000-0000BB090000}"/>
    <cellStyle name="Heading 4 9" xfId="2501" xr:uid="{00000000-0005-0000-0000-0000BC090000}"/>
    <cellStyle name="Hyperlink 2" xfId="11" xr:uid="{00000000-0005-0000-0000-0000BD090000}"/>
    <cellStyle name="imf-one decimal" xfId="2502" xr:uid="{00000000-0005-0000-0000-0000BE090000}"/>
    <cellStyle name="imf-zero decimal" xfId="2503" xr:uid="{00000000-0005-0000-0000-0000BF090000}"/>
    <cellStyle name="Input 10" xfId="2504" xr:uid="{00000000-0005-0000-0000-0000C0090000}"/>
    <cellStyle name="Input 11" xfId="2505" xr:uid="{00000000-0005-0000-0000-0000C1090000}"/>
    <cellStyle name="Input 12" xfId="2506" xr:uid="{00000000-0005-0000-0000-0000C2090000}"/>
    <cellStyle name="Input 13" xfId="2507" xr:uid="{00000000-0005-0000-0000-0000C3090000}"/>
    <cellStyle name="Input 14" xfId="2508" xr:uid="{00000000-0005-0000-0000-0000C4090000}"/>
    <cellStyle name="Input 15" xfId="2509" xr:uid="{00000000-0005-0000-0000-0000C5090000}"/>
    <cellStyle name="Input 16" xfId="2510" xr:uid="{00000000-0005-0000-0000-0000C6090000}"/>
    <cellStyle name="Input 17" xfId="2511" xr:uid="{00000000-0005-0000-0000-0000C7090000}"/>
    <cellStyle name="Input 18" xfId="2512" xr:uid="{00000000-0005-0000-0000-0000C8090000}"/>
    <cellStyle name="Input 19" xfId="2513" xr:uid="{00000000-0005-0000-0000-0000C9090000}"/>
    <cellStyle name="Input 2" xfId="2514" xr:uid="{00000000-0005-0000-0000-0000CA090000}"/>
    <cellStyle name="Input 2 2" xfId="2515" xr:uid="{00000000-0005-0000-0000-0000CB090000}"/>
    <cellStyle name="Input 2 3" xfId="2516" xr:uid="{00000000-0005-0000-0000-0000CC090000}"/>
    <cellStyle name="Input 2 4" xfId="2517" xr:uid="{00000000-0005-0000-0000-0000CD090000}"/>
    <cellStyle name="Input 2 5" xfId="2518" xr:uid="{00000000-0005-0000-0000-0000CE090000}"/>
    <cellStyle name="Input 2 6" xfId="2519" xr:uid="{00000000-0005-0000-0000-0000CF090000}"/>
    <cellStyle name="Input 2 7" xfId="2520" xr:uid="{00000000-0005-0000-0000-0000D0090000}"/>
    <cellStyle name="Input 2 8" xfId="2521" xr:uid="{00000000-0005-0000-0000-0000D1090000}"/>
    <cellStyle name="Input 20" xfId="2522" xr:uid="{00000000-0005-0000-0000-0000D2090000}"/>
    <cellStyle name="Input 21" xfId="2523" xr:uid="{00000000-0005-0000-0000-0000D3090000}"/>
    <cellStyle name="Input 22" xfId="2524" xr:uid="{00000000-0005-0000-0000-0000D4090000}"/>
    <cellStyle name="Input 23" xfId="2525" xr:uid="{00000000-0005-0000-0000-0000D5090000}"/>
    <cellStyle name="Input 24" xfId="2526" xr:uid="{00000000-0005-0000-0000-0000D6090000}"/>
    <cellStyle name="Input 25" xfId="2527" xr:uid="{00000000-0005-0000-0000-0000D7090000}"/>
    <cellStyle name="Input 26" xfId="2528" xr:uid="{00000000-0005-0000-0000-0000D8090000}"/>
    <cellStyle name="Input 27" xfId="2529" xr:uid="{00000000-0005-0000-0000-0000D9090000}"/>
    <cellStyle name="Input 28" xfId="2530" xr:uid="{00000000-0005-0000-0000-0000DA090000}"/>
    <cellStyle name="Input 29" xfId="2531" xr:uid="{00000000-0005-0000-0000-0000DB090000}"/>
    <cellStyle name="Input 3" xfId="2532" xr:uid="{00000000-0005-0000-0000-0000DC090000}"/>
    <cellStyle name="Input 30" xfId="2533" xr:uid="{00000000-0005-0000-0000-0000DD090000}"/>
    <cellStyle name="Input 31" xfId="2534" xr:uid="{00000000-0005-0000-0000-0000DE090000}"/>
    <cellStyle name="Input 32" xfId="2535" xr:uid="{00000000-0005-0000-0000-0000DF090000}"/>
    <cellStyle name="Input 33" xfId="2536" xr:uid="{00000000-0005-0000-0000-0000E0090000}"/>
    <cellStyle name="Input 34" xfId="2537" xr:uid="{00000000-0005-0000-0000-0000E1090000}"/>
    <cellStyle name="Input 35" xfId="2538" xr:uid="{00000000-0005-0000-0000-0000E2090000}"/>
    <cellStyle name="Input 36" xfId="2539" xr:uid="{00000000-0005-0000-0000-0000E3090000}"/>
    <cellStyle name="Input 37" xfId="2540" xr:uid="{00000000-0005-0000-0000-0000E4090000}"/>
    <cellStyle name="Input 38" xfId="2541" xr:uid="{00000000-0005-0000-0000-0000E5090000}"/>
    <cellStyle name="Input 39" xfId="2542" xr:uid="{00000000-0005-0000-0000-0000E6090000}"/>
    <cellStyle name="Input 4" xfId="2543" xr:uid="{00000000-0005-0000-0000-0000E7090000}"/>
    <cellStyle name="Input 40" xfId="2544" xr:uid="{00000000-0005-0000-0000-0000E8090000}"/>
    <cellStyle name="Input 41" xfId="2545" xr:uid="{00000000-0005-0000-0000-0000E9090000}"/>
    <cellStyle name="Input 42" xfId="2546" xr:uid="{00000000-0005-0000-0000-0000EA090000}"/>
    <cellStyle name="Input 43" xfId="2547" xr:uid="{00000000-0005-0000-0000-0000EB090000}"/>
    <cellStyle name="Input 44" xfId="2548" xr:uid="{00000000-0005-0000-0000-0000EC090000}"/>
    <cellStyle name="Input 45" xfId="2549" xr:uid="{00000000-0005-0000-0000-0000ED090000}"/>
    <cellStyle name="Input 46" xfId="2550" xr:uid="{00000000-0005-0000-0000-0000EE090000}"/>
    <cellStyle name="Input 47" xfId="2551" xr:uid="{00000000-0005-0000-0000-0000EF090000}"/>
    <cellStyle name="Input 48" xfId="2552" xr:uid="{00000000-0005-0000-0000-0000F0090000}"/>
    <cellStyle name="Input 5" xfId="2553" xr:uid="{00000000-0005-0000-0000-0000F1090000}"/>
    <cellStyle name="Input 6" xfId="2554" xr:uid="{00000000-0005-0000-0000-0000F2090000}"/>
    <cellStyle name="Input 7" xfId="2555" xr:uid="{00000000-0005-0000-0000-0000F3090000}"/>
    <cellStyle name="Input 8" xfId="2556" xr:uid="{00000000-0005-0000-0000-0000F4090000}"/>
    <cellStyle name="Input 9" xfId="2557" xr:uid="{00000000-0005-0000-0000-0000F5090000}"/>
    <cellStyle name="Lien hypertexte" xfId="2558" xr:uid="{00000000-0005-0000-0000-0000F6090000}"/>
    <cellStyle name="Lien hypertexte visité" xfId="2559" xr:uid="{00000000-0005-0000-0000-0000F7090000}"/>
    <cellStyle name="Lien hypertexte_CivMon" xfId="2560" xr:uid="{00000000-0005-0000-0000-0000F8090000}"/>
    <cellStyle name="Linked Cell 10" xfId="2561" xr:uid="{00000000-0005-0000-0000-0000F9090000}"/>
    <cellStyle name="Linked Cell 11" xfId="2562" xr:uid="{00000000-0005-0000-0000-0000FA090000}"/>
    <cellStyle name="Linked Cell 12" xfId="2563" xr:uid="{00000000-0005-0000-0000-0000FB090000}"/>
    <cellStyle name="Linked Cell 13" xfId="2564" xr:uid="{00000000-0005-0000-0000-0000FC090000}"/>
    <cellStyle name="Linked Cell 14" xfId="2565" xr:uid="{00000000-0005-0000-0000-0000FD090000}"/>
    <cellStyle name="Linked Cell 15" xfId="2566" xr:uid="{00000000-0005-0000-0000-0000FE090000}"/>
    <cellStyle name="Linked Cell 16" xfId="2567" xr:uid="{00000000-0005-0000-0000-0000FF090000}"/>
    <cellStyle name="Linked Cell 17" xfId="2568" xr:uid="{00000000-0005-0000-0000-0000000A0000}"/>
    <cellStyle name="Linked Cell 18" xfId="2569" xr:uid="{00000000-0005-0000-0000-0000010A0000}"/>
    <cellStyle name="Linked Cell 19" xfId="2570" xr:uid="{00000000-0005-0000-0000-0000020A0000}"/>
    <cellStyle name="Linked Cell 2" xfId="2571" xr:uid="{00000000-0005-0000-0000-0000030A0000}"/>
    <cellStyle name="Linked Cell 2 2" xfId="2572" xr:uid="{00000000-0005-0000-0000-0000040A0000}"/>
    <cellStyle name="Linked Cell 2 3" xfId="2573" xr:uid="{00000000-0005-0000-0000-0000050A0000}"/>
    <cellStyle name="Linked Cell 2 4" xfId="2574" xr:uid="{00000000-0005-0000-0000-0000060A0000}"/>
    <cellStyle name="Linked Cell 2 5" xfId="2575" xr:uid="{00000000-0005-0000-0000-0000070A0000}"/>
    <cellStyle name="Linked Cell 2 6" xfId="2576" xr:uid="{00000000-0005-0000-0000-0000080A0000}"/>
    <cellStyle name="Linked Cell 2 7" xfId="2577" xr:uid="{00000000-0005-0000-0000-0000090A0000}"/>
    <cellStyle name="Linked Cell 2 8" xfId="2578" xr:uid="{00000000-0005-0000-0000-00000A0A0000}"/>
    <cellStyle name="Linked Cell 20" xfId="2579" xr:uid="{00000000-0005-0000-0000-00000B0A0000}"/>
    <cellStyle name="Linked Cell 21" xfId="2580" xr:uid="{00000000-0005-0000-0000-00000C0A0000}"/>
    <cellStyle name="Linked Cell 22" xfId="2581" xr:uid="{00000000-0005-0000-0000-00000D0A0000}"/>
    <cellStyle name="Linked Cell 23" xfId="2582" xr:uid="{00000000-0005-0000-0000-00000E0A0000}"/>
    <cellStyle name="Linked Cell 24" xfId="2583" xr:uid="{00000000-0005-0000-0000-00000F0A0000}"/>
    <cellStyle name="Linked Cell 25" xfId="2584" xr:uid="{00000000-0005-0000-0000-0000100A0000}"/>
    <cellStyle name="Linked Cell 26" xfId="2585" xr:uid="{00000000-0005-0000-0000-0000110A0000}"/>
    <cellStyle name="Linked Cell 27" xfId="2586" xr:uid="{00000000-0005-0000-0000-0000120A0000}"/>
    <cellStyle name="Linked Cell 28" xfId="2587" xr:uid="{00000000-0005-0000-0000-0000130A0000}"/>
    <cellStyle name="Linked Cell 29" xfId="2588" xr:uid="{00000000-0005-0000-0000-0000140A0000}"/>
    <cellStyle name="Linked Cell 3" xfId="2589" xr:uid="{00000000-0005-0000-0000-0000150A0000}"/>
    <cellStyle name="Linked Cell 30" xfId="2590" xr:uid="{00000000-0005-0000-0000-0000160A0000}"/>
    <cellStyle name="Linked Cell 31" xfId="2591" xr:uid="{00000000-0005-0000-0000-0000170A0000}"/>
    <cellStyle name="Linked Cell 32" xfId="2592" xr:uid="{00000000-0005-0000-0000-0000180A0000}"/>
    <cellStyle name="Linked Cell 33" xfId="2593" xr:uid="{00000000-0005-0000-0000-0000190A0000}"/>
    <cellStyle name="Linked Cell 34" xfId="2594" xr:uid="{00000000-0005-0000-0000-00001A0A0000}"/>
    <cellStyle name="Linked Cell 35" xfId="2595" xr:uid="{00000000-0005-0000-0000-00001B0A0000}"/>
    <cellStyle name="Linked Cell 36" xfId="2596" xr:uid="{00000000-0005-0000-0000-00001C0A0000}"/>
    <cellStyle name="Linked Cell 37" xfId="2597" xr:uid="{00000000-0005-0000-0000-00001D0A0000}"/>
    <cellStyle name="Linked Cell 38" xfId="2598" xr:uid="{00000000-0005-0000-0000-00001E0A0000}"/>
    <cellStyle name="Linked Cell 39" xfId="2599" xr:uid="{00000000-0005-0000-0000-00001F0A0000}"/>
    <cellStyle name="Linked Cell 4" xfId="2600" xr:uid="{00000000-0005-0000-0000-0000200A0000}"/>
    <cellStyle name="Linked Cell 40" xfId="2601" xr:uid="{00000000-0005-0000-0000-0000210A0000}"/>
    <cellStyle name="Linked Cell 41" xfId="2602" xr:uid="{00000000-0005-0000-0000-0000220A0000}"/>
    <cellStyle name="Linked Cell 42" xfId="2603" xr:uid="{00000000-0005-0000-0000-0000230A0000}"/>
    <cellStyle name="Linked Cell 43" xfId="2604" xr:uid="{00000000-0005-0000-0000-0000240A0000}"/>
    <cellStyle name="Linked Cell 44" xfId="2605" xr:uid="{00000000-0005-0000-0000-0000250A0000}"/>
    <cellStyle name="Linked Cell 45" xfId="2606" xr:uid="{00000000-0005-0000-0000-0000260A0000}"/>
    <cellStyle name="Linked Cell 46" xfId="2607" xr:uid="{00000000-0005-0000-0000-0000270A0000}"/>
    <cellStyle name="Linked Cell 47" xfId="2608" xr:uid="{00000000-0005-0000-0000-0000280A0000}"/>
    <cellStyle name="Linked Cell 48" xfId="2609" xr:uid="{00000000-0005-0000-0000-0000290A0000}"/>
    <cellStyle name="Linked Cell 5" xfId="2610" xr:uid="{00000000-0005-0000-0000-00002A0A0000}"/>
    <cellStyle name="Linked Cell 6" xfId="2611" xr:uid="{00000000-0005-0000-0000-00002B0A0000}"/>
    <cellStyle name="Linked Cell 7" xfId="2612" xr:uid="{00000000-0005-0000-0000-00002C0A0000}"/>
    <cellStyle name="Linked Cell 8" xfId="2613" xr:uid="{00000000-0005-0000-0000-00002D0A0000}"/>
    <cellStyle name="Linked Cell 9" xfId="2614" xr:uid="{00000000-0005-0000-0000-00002E0A0000}"/>
    <cellStyle name="MacroCode" xfId="2615" xr:uid="{00000000-0005-0000-0000-00002F0A0000}"/>
    <cellStyle name="Millares [0]_11.1.3. bis" xfId="2616" xr:uid="{00000000-0005-0000-0000-0000300A0000}"/>
    <cellStyle name="Millares_11.1.3. bis" xfId="2617" xr:uid="{00000000-0005-0000-0000-0000310A0000}"/>
    <cellStyle name="Milliers [0]_Annexe vf.xls Graphique 1" xfId="2618" xr:uid="{00000000-0005-0000-0000-0000320A0000}"/>
    <cellStyle name="Milliers_Annexe vf.xls Graphique 1" xfId="2619" xr:uid="{00000000-0005-0000-0000-0000330A0000}"/>
    <cellStyle name="Moneda [0]_11.1.3. bis" xfId="2620" xr:uid="{00000000-0005-0000-0000-0000340A0000}"/>
    <cellStyle name="Moneda_11.1.3. bis" xfId="2621" xr:uid="{00000000-0005-0000-0000-0000350A0000}"/>
    <cellStyle name="Monétaire [0]_Annexe vf.xls Graphique 1" xfId="2622" xr:uid="{00000000-0005-0000-0000-0000360A0000}"/>
    <cellStyle name="Monétaire_Annexe vf.xls Graphique 1" xfId="2623" xr:uid="{00000000-0005-0000-0000-0000370A0000}"/>
    <cellStyle name="Neutral 10" xfId="2624" xr:uid="{00000000-0005-0000-0000-0000380A0000}"/>
    <cellStyle name="Neutral 11" xfId="2625" xr:uid="{00000000-0005-0000-0000-0000390A0000}"/>
    <cellStyle name="Neutral 12" xfId="2626" xr:uid="{00000000-0005-0000-0000-00003A0A0000}"/>
    <cellStyle name="Neutral 13" xfId="2627" xr:uid="{00000000-0005-0000-0000-00003B0A0000}"/>
    <cellStyle name="Neutral 14" xfId="2628" xr:uid="{00000000-0005-0000-0000-00003C0A0000}"/>
    <cellStyle name="Neutral 15" xfId="2629" xr:uid="{00000000-0005-0000-0000-00003D0A0000}"/>
    <cellStyle name="Neutral 16" xfId="2630" xr:uid="{00000000-0005-0000-0000-00003E0A0000}"/>
    <cellStyle name="Neutral 17" xfId="2631" xr:uid="{00000000-0005-0000-0000-00003F0A0000}"/>
    <cellStyle name="Neutral 18" xfId="2632" xr:uid="{00000000-0005-0000-0000-0000400A0000}"/>
    <cellStyle name="Neutral 19" xfId="2633" xr:uid="{00000000-0005-0000-0000-0000410A0000}"/>
    <cellStyle name="Neutral 2" xfId="2634" xr:uid="{00000000-0005-0000-0000-0000420A0000}"/>
    <cellStyle name="Neutral 2 2" xfId="2635" xr:uid="{00000000-0005-0000-0000-0000430A0000}"/>
    <cellStyle name="Neutral 2 3" xfId="2636" xr:uid="{00000000-0005-0000-0000-0000440A0000}"/>
    <cellStyle name="Neutral 2 4" xfId="2637" xr:uid="{00000000-0005-0000-0000-0000450A0000}"/>
    <cellStyle name="Neutral 2 5" xfId="2638" xr:uid="{00000000-0005-0000-0000-0000460A0000}"/>
    <cellStyle name="Neutral 2 6" xfId="2639" xr:uid="{00000000-0005-0000-0000-0000470A0000}"/>
    <cellStyle name="Neutral 2 7" xfId="2640" xr:uid="{00000000-0005-0000-0000-0000480A0000}"/>
    <cellStyle name="Neutral 2 8" xfId="2641" xr:uid="{00000000-0005-0000-0000-0000490A0000}"/>
    <cellStyle name="Neutral 20" xfId="2642" xr:uid="{00000000-0005-0000-0000-00004A0A0000}"/>
    <cellStyle name="Neutral 21" xfId="2643" xr:uid="{00000000-0005-0000-0000-00004B0A0000}"/>
    <cellStyle name="Neutral 22" xfId="2644" xr:uid="{00000000-0005-0000-0000-00004C0A0000}"/>
    <cellStyle name="Neutral 23" xfId="2645" xr:uid="{00000000-0005-0000-0000-00004D0A0000}"/>
    <cellStyle name="Neutral 24" xfId="2646" xr:uid="{00000000-0005-0000-0000-00004E0A0000}"/>
    <cellStyle name="Neutral 25" xfId="2647" xr:uid="{00000000-0005-0000-0000-00004F0A0000}"/>
    <cellStyle name="Neutral 26" xfId="2648" xr:uid="{00000000-0005-0000-0000-0000500A0000}"/>
    <cellStyle name="Neutral 27" xfId="2649" xr:uid="{00000000-0005-0000-0000-0000510A0000}"/>
    <cellStyle name="Neutral 28" xfId="2650" xr:uid="{00000000-0005-0000-0000-0000520A0000}"/>
    <cellStyle name="Neutral 29" xfId="2651" xr:uid="{00000000-0005-0000-0000-0000530A0000}"/>
    <cellStyle name="Neutral 3" xfId="2652" xr:uid="{00000000-0005-0000-0000-0000540A0000}"/>
    <cellStyle name="Neutral 30" xfId="2653" xr:uid="{00000000-0005-0000-0000-0000550A0000}"/>
    <cellStyle name="Neutral 31" xfId="2654" xr:uid="{00000000-0005-0000-0000-0000560A0000}"/>
    <cellStyle name="Neutral 32" xfId="2655" xr:uid="{00000000-0005-0000-0000-0000570A0000}"/>
    <cellStyle name="Neutral 33" xfId="2656" xr:uid="{00000000-0005-0000-0000-0000580A0000}"/>
    <cellStyle name="Neutral 34" xfId="2657" xr:uid="{00000000-0005-0000-0000-0000590A0000}"/>
    <cellStyle name="Neutral 35" xfId="2658" xr:uid="{00000000-0005-0000-0000-00005A0A0000}"/>
    <cellStyle name="Neutral 36" xfId="2659" xr:uid="{00000000-0005-0000-0000-00005B0A0000}"/>
    <cellStyle name="Neutral 37" xfId="2660" xr:uid="{00000000-0005-0000-0000-00005C0A0000}"/>
    <cellStyle name="Neutral 38" xfId="2661" xr:uid="{00000000-0005-0000-0000-00005D0A0000}"/>
    <cellStyle name="Neutral 39" xfId="2662" xr:uid="{00000000-0005-0000-0000-00005E0A0000}"/>
    <cellStyle name="Neutral 4" xfId="2663" xr:uid="{00000000-0005-0000-0000-00005F0A0000}"/>
    <cellStyle name="Neutral 40" xfId="2664" xr:uid="{00000000-0005-0000-0000-0000600A0000}"/>
    <cellStyle name="Neutral 41" xfId="2665" xr:uid="{00000000-0005-0000-0000-0000610A0000}"/>
    <cellStyle name="Neutral 42" xfId="2666" xr:uid="{00000000-0005-0000-0000-0000620A0000}"/>
    <cellStyle name="Neutral 43" xfId="2667" xr:uid="{00000000-0005-0000-0000-0000630A0000}"/>
    <cellStyle name="Neutral 44" xfId="2668" xr:uid="{00000000-0005-0000-0000-0000640A0000}"/>
    <cellStyle name="Neutral 45" xfId="2669" xr:uid="{00000000-0005-0000-0000-0000650A0000}"/>
    <cellStyle name="Neutral 46" xfId="2670" xr:uid="{00000000-0005-0000-0000-0000660A0000}"/>
    <cellStyle name="Neutral 47" xfId="2671" xr:uid="{00000000-0005-0000-0000-0000670A0000}"/>
    <cellStyle name="Neutral 48" xfId="2672" xr:uid="{00000000-0005-0000-0000-0000680A0000}"/>
    <cellStyle name="Neutral 5" xfId="2673" xr:uid="{00000000-0005-0000-0000-0000690A0000}"/>
    <cellStyle name="Neutral 6" xfId="2674" xr:uid="{00000000-0005-0000-0000-00006A0A0000}"/>
    <cellStyle name="Neutral 7" xfId="2675" xr:uid="{00000000-0005-0000-0000-00006B0A0000}"/>
    <cellStyle name="Neutral 8" xfId="2676" xr:uid="{00000000-0005-0000-0000-00006C0A0000}"/>
    <cellStyle name="Neutral 9" xfId="2677" xr:uid="{00000000-0005-0000-0000-00006D0A0000}"/>
    <cellStyle name="Non défini" xfId="2678" xr:uid="{00000000-0005-0000-0000-00006E0A0000}"/>
    <cellStyle name="Normal" xfId="0" builtinId="0"/>
    <cellStyle name="Normal - Style1" xfId="2679" xr:uid="{00000000-0005-0000-0000-0000700A0000}"/>
    <cellStyle name="Normal 10" xfId="2680" xr:uid="{00000000-0005-0000-0000-0000710A0000}"/>
    <cellStyle name="Normal 10 2" xfId="2681" xr:uid="{00000000-0005-0000-0000-0000720A0000}"/>
    <cellStyle name="Normal 10 2 2" xfId="2682" xr:uid="{00000000-0005-0000-0000-0000730A0000}"/>
    <cellStyle name="Normal 10 2 3" xfId="2683" xr:uid="{00000000-0005-0000-0000-0000740A0000}"/>
    <cellStyle name="Normal 10 3" xfId="2684" xr:uid="{00000000-0005-0000-0000-0000750A0000}"/>
    <cellStyle name="Normal 10 3 2" xfId="2685" xr:uid="{00000000-0005-0000-0000-0000760A0000}"/>
    <cellStyle name="Normal 10 4" xfId="2686" xr:uid="{00000000-0005-0000-0000-0000770A0000}"/>
    <cellStyle name="Normal 100" xfId="2687" xr:uid="{00000000-0005-0000-0000-0000780A0000}"/>
    <cellStyle name="Normal 101" xfId="2688" xr:uid="{00000000-0005-0000-0000-0000790A0000}"/>
    <cellStyle name="Normal 102" xfId="2689" xr:uid="{00000000-0005-0000-0000-00007A0A0000}"/>
    <cellStyle name="Normal 103" xfId="2690" xr:uid="{00000000-0005-0000-0000-00007B0A0000}"/>
    <cellStyle name="Normal 104" xfId="2691" xr:uid="{00000000-0005-0000-0000-00007C0A0000}"/>
    <cellStyle name="Normal 105" xfId="2692" xr:uid="{00000000-0005-0000-0000-00007D0A0000}"/>
    <cellStyle name="Normal 106" xfId="2693" xr:uid="{00000000-0005-0000-0000-00007E0A0000}"/>
    <cellStyle name="Normal 107" xfId="2694" xr:uid="{00000000-0005-0000-0000-00007F0A0000}"/>
    <cellStyle name="Normal 108" xfId="2695" xr:uid="{00000000-0005-0000-0000-0000800A0000}"/>
    <cellStyle name="Normal 109" xfId="2696" xr:uid="{00000000-0005-0000-0000-0000810A0000}"/>
    <cellStyle name="Normal 11" xfId="2697" xr:uid="{00000000-0005-0000-0000-0000820A0000}"/>
    <cellStyle name="Normal 11 10" xfId="2698" xr:uid="{00000000-0005-0000-0000-0000830A0000}"/>
    <cellStyle name="Normal 11 11" xfId="2699" xr:uid="{00000000-0005-0000-0000-0000840A0000}"/>
    <cellStyle name="Normal 11 12" xfId="2700" xr:uid="{00000000-0005-0000-0000-0000850A0000}"/>
    <cellStyle name="Normal 11 13" xfId="2701" xr:uid="{00000000-0005-0000-0000-0000860A0000}"/>
    <cellStyle name="Normal 11 14" xfId="2702" xr:uid="{00000000-0005-0000-0000-0000870A0000}"/>
    <cellStyle name="Normal 11 15" xfId="2703" xr:uid="{00000000-0005-0000-0000-0000880A0000}"/>
    <cellStyle name="Normal 11 16" xfId="2704" xr:uid="{00000000-0005-0000-0000-0000890A0000}"/>
    <cellStyle name="Normal 11 17" xfId="2705" xr:uid="{00000000-0005-0000-0000-00008A0A0000}"/>
    <cellStyle name="Normal 11 18" xfId="2706" xr:uid="{00000000-0005-0000-0000-00008B0A0000}"/>
    <cellStyle name="Normal 11 2" xfId="2707" xr:uid="{00000000-0005-0000-0000-00008C0A0000}"/>
    <cellStyle name="Normal 11 2 10" xfId="2708" xr:uid="{00000000-0005-0000-0000-00008D0A0000}"/>
    <cellStyle name="Normal 11 2 2" xfId="2709" xr:uid="{00000000-0005-0000-0000-00008E0A0000}"/>
    <cellStyle name="Normal 11 2 3" xfId="2710" xr:uid="{00000000-0005-0000-0000-00008F0A0000}"/>
    <cellStyle name="Normal 11 2 4" xfId="2711" xr:uid="{00000000-0005-0000-0000-0000900A0000}"/>
    <cellStyle name="Normal 11 2 5" xfId="2712" xr:uid="{00000000-0005-0000-0000-0000910A0000}"/>
    <cellStyle name="Normal 11 2 6" xfId="2713" xr:uid="{00000000-0005-0000-0000-0000920A0000}"/>
    <cellStyle name="Normal 11 2 7" xfId="2714" xr:uid="{00000000-0005-0000-0000-0000930A0000}"/>
    <cellStyle name="Normal 11 2 8" xfId="2715" xr:uid="{00000000-0005-0000-0000-0000940A0000}"/>
    <cellStyle name="Normal 11 2 9" xfId="2716" xr:uid="{00000000-0005-0000-0000-0000950A0000}"/>
    <cellStyle name="Normal 11 3" xfId="2717" xr:uid="{00000000-0005-0000-0000-0000960A0000}"/>
    <cellStyle name="Normal 11 3 2" xfId="2718" xr:uid="{00000000-0005-0000-0000-0000970A0000}"/>
    <cellStyle name="Normal 11 3 3" xfId="2719" xr:uid="{00000000-0005-0000-0000-0000980A0000}"/>
    <cellStyle name="Normal 11 3 4" xfId="2720" xr:uid="{00000000-0005-0000-0000-0000990A0000}"/>
    <cellStyle name="Normal 11 3 5" xfId="2721" xr:uid="{00000000-0005-0000-0000-00009A0A0000}"/>
    <cellStyle name="Normal 11 3 6" xfId="2722" xr:uid="{00000000-0005-0000-0000-00009B0A0000}"/>
    <cellStyle name="Normal 11 3 7" xfId="2723" xr:uid="{00000000-0005-0000-0000-00009C0A0000}"/>
    <cellStyle name="Normal 11 3 8" xfId="2724" xr:uid="{00000000-0005-0000-0000-00009D0A0000}"/>
    <cellStyle name="Normal 11 3 9" xfId="2725" xr:uid="{00000000-0005-0000-0000-00009E0A0000}"/>
    <cellStyle name="Normal 11 4" xfId="2726" xr:uid="{00000000-0005-0000-0000-00009F0A0000}"/>
    <cellStyle name="Normal 11 4 2" xfId="2727" xr:uid="{00000000-0005-0000-0000-0000A00A0000}"/>
    <cellStyle name="Normal 11 4 3" xfId="2728" xr:uid="{00000000-0005-0000-0000-0000A10A0000}"/>
    <cellStyle name="Normal 11 4 4" xfId="2729" xr:uid="{00000000-0005-0000-0000-0000A20A0000}"/>
    <cellStyle name="Normal 11 4 5" xfId="2730" xr:uid="{00000000-0005-0000-0000-0000A30A0000}"/>
    <cellStyle name="Normal 11 4 6" xfId="2731" xr:uid="{00000000-0005-0000-0000-0000A40A0000}"/>
    <cellStyle name="Normal 11 4 7" xfId="2732" xr:uid="{00000000-0005-0000-0000-0000A50A0000}"/>
    <cellStyle name="Normal 11 4 8" xfId="2733" xr:uid="{00000000-0005-0000-0000-0000A60A0000}"/>
    <cellStyle name="Normal 11 4 9" xfId="2734" xr:uid="{00000000-0005-0000-0000-0000A70A0000}"/>
    <cellStyle name="Normal 11 5" xfId="2735" xr:uid="{00000000-0005-0000-0000-0000A80A0000}"/>
    <cellStyle name="Normal 11 5 2" xfId="2736" xr:uid="{00000000-0005-0000-0000-0000A90A0000}"/>
    <cellStyle name="Normal 11 5 3" xfId="2737" xr:uid="{00000000-0005-0000-0000-0000AA0A0000}"/>
    <cellStyle name="Normal 11 5 4" xfId="2738" xr:uid="{00000000-0005-0000-0000-0000AB0A0000}"/>
    <cellStyle name="Normal 11 5 5" xfId="2739" xr:uid="{00000000-0005-0000-0000-0000AC0A0000}"/>
    <cellStyle name="Normal 11 5 6" xfId="2740" xr:uid="{00000000-0005-0000-0000-0000AD0A0000}"/>
    <cellStyle name="Normal 11 5 7" xfId="2741" xr:uid="{00000000-0005-0000-0000-0000AE0A0000}"/>
    <cellStyle name="Normal 11 5 8" xfId="2742" xr:uid="{00000000-0005-0000-0000-0000AF0A0000}"/>
    <cellStyle name="Normal 11 5 9" xfId="2743" xr:uid="{00000000-0005-0000-0000-0000B00A0000}"/>
    <cellStyle name="Normal 11 6" xfId="2744" xr:uid="{00000000-0005-0000-0000-0000B10A0000}"/>
    <cellStyle name="Normal 11 6 2" xfId="2745" xr:uid="{00000000-0005-0000-0000-0000B20A0000}"/>
    <cellStyle name="Normal 11 6 3" xfId="2746" xr:uid="{00000000-0005-0000-0000-0000B30A0000}"/>
    <cellStyle name="Normal 11 6 4" xfId="2747" xr:uid="{00000000-0005-0000-0000-0000B40A0000}"/>
    <cellStyle name="Normal 11 6 5" xfId="2748" xr:uid="{00000000-0005-0000-0000-0000B50A0000}"/>
    <cellStyle name="Normal 11 6 6" xfId="2749" xr:uid="{00000000-0005-0000-0000-0000B60A0000}"/>
    <cellStyle name="Normal 11 6 7" xfId="2750" xr:uid="{00000000-0005-0000-0000-0000B70A0000}"/>
    <cellStyle name="Normal 11 6 8" xfId="2751" xr:uid="{00000000-0005-0000-0000-0000B80A0000}"/>
    <cellStyle name="Normal 11 6 9" xfId="2752" xr:uid="{00000000-0005-0000-0000-0000B90A0000}"/>
    <cellStyle name="Normal 11 7" xfId="2753" xr:uid="{00000000-0005-0000-0000-0000BA0A0000}"/>
    <cellStyle name="Normal 11 7 2" xfId="2754" xr:uid="{00000000-0005-0000-0000-0000BB0A0000}"/>
    <cellStyle name="Normal 11 7 3" xfId="2755" xr:uid="{00000000-0005-0000-0000-0000BC0A0000}"/>
    <cellStyle name="Normal 11 7 4" xfId="2756" xr:uid="{00000000-0005-0000-0000-0000BD0A0000}"/>
    <cellStyle name="Normal 11 7 5" xfId="2757" xr:uid="{00000000-0005-0000-0000-0000BE0A0000}"/>
    <cellStyle name="Normal 11 7 6" xfId="2758" xr:uid="{00000000-0005-0000-0000-0000BF0A0000}"/>
    <cellStyle name="Normal 11 7 7" xfId="2759" xr:uid="{00000000-0005-0000-0000-0000C00A0000}"/>
    <cellStyle name="Normal 11 7 8" xfId="2760" xr:uid="{00000000-0005-0000-0000-0000C10A0000}"/>
    <cellStyle name="Normal 11 7 9" xfId="2761" xr:uid="{00000000-0005-0000-0000-0000C20A0000}"/>
    <cellStyle name="Normal 11 8" xfId="2762" xr:uid="{00000000-0005-0000-0000-0000C30A0000}"/>
    <cellStyle name="Normal 11 8 2" xfId="2763" xr:uid="{00000000-0005-0000-0000-0000C40A0000}"/>
    <cellStyle name="Normal 11 8 3" xfId="2764" xr:uid="{00000000-0005-0000-0000-0000C50A0000}"/>
    <cellStyle name="Normal 11 8 4" xfId="2765" xr:uid="{00000000-0005-0000-0000-0000C60A0000}"/>
    <cellStyle name="Normal 11 8 5" xfId="2766" xr:uid="{00000000-0005-0000-0000-0000C70A0000}"/>
    <cellStyle name="Normal 11 8 6" xfId="2767" xr:uid="{00000000-0005-0000-0000-0000C80A0000}"/>
    <cellStyle name="Normal 11 8 7" xfId="2768" xr:uid="{00000000-0005-0000-0000-0000C90A0000}"/>
    <cellStyle name="Normal 11 8 8" xfId="2769" xr:uid="{00000000-0005-0000-0000-0000CA0A0000}"/>
    <cellStyle name="Normal 11 8 9" xfId="2770" xr:uid="{00000000-0005-0000-0000-0000CB0A0000}"/>
    <cellStyle name="Normal 11 9" xfId="2771" xr:uid="{00000000-0005-0000-0000-0000CC0A0000}"/>
    <cellStyle name="Normal 110" xfId="2772" xr:uid="{00000000-0005-0000-0000-0000CD0A0000}"/>
    <cellStyle name="Normal 111" xfId="2773" xr:uid="{00000000-0005-0000-0000-0000CE0A0000}"/>
    <cellStyle name="Normal 112" xfId="2774" xr:uid="{00000000-0005-0000-0000-0000CF0A0000}"/>
    <cellStyle name="Normal 113" xfId="2775" xr:uid="{00000000-0005-0000-0000-0000D00A0000}"/>
    <cellStyle name="Normal 114" xfId="2776" xr:uid="{00000000-0005-0000-0000-0000D10A0000}"/>
    <cellStyle name="Normal 115" xfId="2777" xr:uid="{00000000-0005-0000-0000-0000D20A0000}"/>
    <cellStyle name="Normal 116" xfId="2778" xr:uid="{00000000-0005-0000-0000-0000D30A0000}"/>
    <cellStyle name="Normal 117" xfId="2779" xr:uid="{00000000-0005-0000-0000-0000D40A0000}"/>
    <cellStyle name="Normal 118" xfId="2780" xr:uid="{00000000-0005-0000-0000-0000D50A0000}"/>
    <cellStyle name="Normal 119" xfId="2781" xr:uid="{00000000-0005-0000-0000-0000D60A0000}"/>
    <cellStyle name="Normal 12" xfId="2782" xr:uid="{00000000-0005-0000-0000-0000D70A0000}"/>
    <cellStyle name="Normal 12 10" xfId="2783" xr:uid="{00000000-0005-0000-0000-0000D80A0000}"/>
    <cellStyle name="Normal 12 11" xfId="2784" xr:uid="{00000000-0005-0000-0000-0000D90A0000}"/>
    <cellStyle name="Normal 12 12" xfId="2785" xr:uid="{00000000-0005-0000-0000-0000DA0A0000}"/>
    <cellStyle name="Normal 12 13" xfId="2786" xr:uid="{00000000-0005-0000-0000-0000DB0A0000}"/>
    <cellStyle name="Normal 12 14" xfId="2787" xr:uid="{00000000-0005-0000-0000-0000DC0A0000}"/>
    <cellStyle name="Normal 12 15" xfId="2788" xr:uid="{00000000-0005-0000-0000-0000DD0A0000}"/>
    <cellStyle name="Normal 12 16" xfId="2789" xr:uid="{00000000-0005-0000-0000-0000DE0A0000}"/>
    <cellStyle name="Normal 12 17" xfId="2790" xr:uid="{00000000-0005-0000-0000-0000DF0A0000}"/>
    <cellStyle name="Normal 12 2" xfId="2791" xr:uid="{00000000-0005-0000-0000-0000E00A0000}"/>
    <cellStyle name="Normal 12 2 2" xfId="2792" xr:uid="{00000000-0005-0000-0000-0000E10A0000}"/>
    <cellStyle name="Normal 12 2 3" xfId="2793" xr:uid="{00000000-0005-0000-0000-0000E20A0000}"/>
    <cellStyle name="Normal 12 2 4" xfId="2794" xr:uid="{00000000-0005-0000-0000-0000E30A0000}"/>
    <cellStyle name="Normal 12 2 5" xfId="2795" xr:uid="{00000000-0005-0000-0000-0000E40A0000}"/>
    <cellStyle name="Normal 12 2 6" xfId="2796" xr:uid="{00000000-0005-0000-0000-0000E50A0000}"/>
    <cellStyle name="Normal 12 2 7" xfId="2797" xr:uid="{00000000-0005-0000-0000-0000E60A0000}"/>
    <cellStyle name="Normal 12 2 8" xfId="2798" xr:uid="{00000000-0005-0000-0000-0000E70A0000}"/>
    <cellStyle name="Normal 12 2 9" xfId="2799" xr:uid="{00000000-0005-0000-0000-0000E80A0000}"/>
    <cellStyle name="Normal 12 3" xfId="2800" xr:uid="{00000000-0005-0000-0000-0000E90A0000}"/>
    <cellStyle name="Normal 12 3 2" xfId="2801" xr:uid="{00000000-0005-0000-0000-0000EA0A0000}"/>
    <cellStyle name="Normal 12 3 3" xfId="2802" xr:uid="{00000000-0005-0000-0000-0000EB0A0000}"/>
    <cellStyle name="Normal 12 3 4" xfId="2803" xr:uid="{00000000-0005-0000-0000-0000EC0A0000}"/>
    <cellStyle name="Normal 12 3 5" xfId="2804" xr:uid="{00000000-0005-0000-0000-0000ED0A0000}"/>
    <cellStyle name="Normal 12 3 6" xfId="2805" xr:uid="{00000000-0005-0000-0000-0000EE0A0000}"/>
    <cellStyle name="Normal 12 3 7" xfId="2806" xr:uid="{00000000-0005-0000-0000-0000EF0A0000}"/>
    <cellStyle name="Normal 12 3 8" xfId="2807" xr:uid="{00000000-0005-0000-0000-0000F00A0000}"/>
    <cellStyle name="Normal 12 3 9" xfId="2808" xr:uid="{00000000-0005-0000-0000-0000F10A0000}"/>
    <cellStyle name="Normal 12 4" xfId="2809" xr:uid="{00000000-0005-0000-0000-0000F20A0000}"/>
    <cellStyle name="Normal 12 4 2" xfId="2810" xr:uid="{00000000-0005-0000-0000-0000F30A0000}"/>
    <cellStyle name="Normal 12 4 3" xfId="2811" xr:uid="{00000000-0005-0000-0000-0000F40A0000}"/>
    <cellStyle name="Normal 12 4 4" xfId="2812" xr:uid="{00000000-0005-0000-0000-0000F50A0000}"/>
    <cellStyle name="Normal 12 4 5" xfId="2813" xr:uid="{00000000-0005-0000-0000-0000F60A0000}"/>
    <cellStyle name="Normal 12 4 6" xfId="2814" xr:uid="{00000000-0005-0000-0000-0000F70A0000}"/>
    <cellStyle name="Normal 12 4 7" xfId="2815" xr:uid="{00000000-0005-0000-0000-0000F80A0000}"/>
    <cellStyle name="Normal 12 4 8" xfId="2816" xr:uid="{00000000-0005-0000-0000-0000F90A0000}"/>
    <cellStyle name="Normal 12 4 9" xfId="2817" xr:uid="{00000000-0005-0000-0000-0000FA0A0000}"/>
    <cellStyle name="Normal 12 5" xfId="2818" xr:uid="{00000000-0005-0000-0000-0000FB0A0000}"/>
    <cellStyle name="Normal 12 5 2" xfId="2819" xr:uid="{00000000-0005-0000-0000-0000FC0A0000}"/>
    <cellStyle name="Normal 12 5 3" xfId="2820" xr:uid="{00000000-0005-0000-0000-0000FD0A0000}"/>
    <cellStyle name="Normal 12 5 4" xfId="2821" xr:uid="{00000000-0005-0000-0000-0000FE0A0000}"/>
    <cellStyle name="Normal 12 5 5" xfId="2822" xr:uid="{00000000-0005-0000-0000-0000FF0A0000}"/>
    <cellStyle name="Normal 12 5 6" xfId="2823" xr:uid="{00000000-0005-0000-0000-0000000B0000}"/>
    <cellStyle name="Normal 12 5 7" xfId="2824" xr:uid="{00000000-0005-0000-0000-0000010B0000}"/>
    <cellStyle name="Normal 12 5 8" xfId="2825" xr:uid="{00000000-0005-0000-0000-0000020B0000}"/>
    <cellStyle name="Normal 12 5 9" xfId="2826" xr:uid="{00000000-0005-0000-0000-0000030B0000}"/>
    <cellStyle name="Normal 12 6" xfId="2827" xr:uid="{00000000-0005-0000-0000-0000040B0000}"/>
    <cellStyle name="Normal 12 6 2" xfId="2828" xr:uid="{00000000-0005-0000-0000-0000050B0000}"/>
    <cellStyle name="Normal 12 6 3" xfId="2829" xr:uid="{00000000-0005-0000-0000-0000060B0000}"/>
    <cellStyle name="Normal 12 6 4" xfId="2830" xr:uid="{00000000-0005-0000-0000-0000070B0000}"/>
    <cellStyle name="Normal 12 6 5" xfId="2831" xr:uid="{00000000-0005-0000-0000-0000080B0000}"/>
    <cellStyle name="Normal 12 6 6" xfId="2832" xr:uid="{00000000-0005-0000-0000-0000090B0000}"/>
    <cellStyle name="Normal 12 6 7" xfId="2833" xr:uid="{00000000-0005-0000-0000-00000A0B0000}"/>
    <cellStyle name="Normal 12 6 8" xfId="2834" xr:uid="{00000000-0005-0000-0000-00000B0B0000}"/>
    <cellStyle name="Normal 12 6 9" xfId="2835" xr:uid="{00000000-0005-0000-0000-00000C0B0000}"/>
    <cellStyle name="Normal 12 7" xfId="2836" xr:uid="{00000000-0005-0000-0000-00000D0B0000}"/>
    <cellStyle name="Normal 12 7 2" xfId="2837" xr:uid="{00000000-0005-0000-0000-00000E0B0000}"/>
    <cellStyle name="Normal 12 7 3" xfId="2838" xr:uid="{00000000-0005-0000-0000-00000F0B0000}"/>
    <cellStyle name="Normal 12 7 4" xfId="2839" xr:uid="{00000000-0005-0000-0000-0000100B0000}"/>
    <cellStyle name="Normal 12 7 5" xfId="2840" xr:uid="{00000000-0005-0000-0000-0000110B0000}"/>
    <cellStyle name="Normal 12 7 6" xfId="2841" xr:uid="{00000000-0005-0000-0000-0000120B0000}"/>
    <cellStyle name="Normal 12 7 7" xfId="2842" xr:uid="{00000000-0005-0000-0000-0000130B0000}"/>
    <cellStyle name="Normal 12 7 8" xfId="2843" xr:uid="{00000000-0005-0000-0000-0000140B0000}"/>
    <cellStyle name="Normal 12 7 9" xfId="2844" xr:uid="{00000000-0005-0000-0000-0000150B0000}"/>
    <cellStyle name="Normal 12 8" xfId="2845" xr:uid="{00000000-0005-0000-0000-0000160B0000}"/>
    <cellStyle name="Normal 12 8 2" xfId="2846" xr:uid="{00000000-0005-0000-0000-0000170B0000}"/>
    <cellStyle name="Normal 12 8 3" xfId="2847" xr:uid="{00000000-0005-0000-0000-0000180B0000}"/>
    <cellStyle name="Normal 12 8 4" xfId="2848" xr:uid="{00000000-0005-0000-0000-0000190B0000}"/>
    <cellStyle name="Normal 12 8 5" xfId="2849" xr:uid="{00000000-0005-0000-0000-00001A0B0000}"/>
    <cellStyle name="Normal 12 8 6" xfId="2850" xr:uid="{00000000-0005-0000-0000-00001B0B0000}"/>
    <cellStyle name="Normal 12 8 7" xfId="2851" xr:uid="{00000000-0005-0000-0000-00001C0B0000}"/>
    <cellStyle name="Normal 12 8 8" xfId="2852" xr:uid="{00000000-0005-0000-0000-00001D0B0000}"/>
    <cellStyle name="Normal 12 8 9" xfId="2853" xr:uid="{00000000-0005-0000-0000-00001E0B0000}"/>
    <cellStyle name="Normal 12 9" xfId="2854" xr:uid="{00000000-0005-0000-0000-00001F0B0000}"/>
    <cellStyle name="Normal 120" xfId="2855" xr:uid="{00000000-0005-0000-0000-0000200B0000}"/>
    <cellStyle name="Normal 121" xfId="2856" xr:uid="{00000000-0005-0000-0000-0000210B0000}"/>
    <cellStyle name="Normal 122" xfId="2857" xr:uid="{00000000-0005-0000-0000-0000220B0000}"/>
    <cellStyle name="Normal 123" xfId="2858" xr:uid="{00000000-0005-0000-0000-0000230B0000}"/>
    <cellStyle name="Normal 124" xfId="2859" xr:uid="{00000000-0005-0000-0000-0000240B0000}"/>
    <cellStyle name="Normal 124 10" xfId="2860" xr:uid="{00000000-0005-0000-0000-0000250B0000}"/>
    <cellStyle name="Normal 124 11" xfId="2861" xr:uid="{00000000-0005-0000-0000-0000260B0000}"/>
    <cellStyle name="Normal 124 12" xfId="2862" xr:uid="{00000000-0005-0000-0000-0000270B0000}"/>
    <cellStyle name="Normal 124 13" xfId="2863" xr:uid="{00000000-0005-0000-0000-0000280B0000}"/>
    <cellStyle name="Normal 124 14" xfId="2864" xr:uid="{00000000-0005-0000-0000-0000290B0000}"/>
    <cellStyle name="Normal 124 15" xfId="2865" xr:uid="{00000000-0005-0000-0000-00002A0B0000}"/>
    <cellStyle name="Normal 124 16" xfId="2866" xr:uid="{00000000-0005-0000-0000-00002B0B0000}"/>
    <cellStyle name="Normal 124 17" xfId="2867" xr:uid="{00000000-0005-0000-0000-00002C0B0000}"/>
    <cellStyle name="Normal 124 18" xfId="2868" xr:uid="{00000000-0005-0000-0000-00002D0B0000}"/>
    <cellStyle name="Normal 124 19" xfId="2869" xr:uid="{00000000-0005-0000-0000-00002E0B0000}"/>
    <cellStyle name="Normal 124 2" xfId="2870" xr:uid="{00000000-0005-0000-0000-00002F0B0000}"/>
    <cellStyle name="Normal 124 20" xfId="2871" xr:uid="{00000000-0005-0000-0000-0000300B0000}"/>
    <cellStyle name="Normal 124 21" xfId="2872" xr:uid="{00000000-0005-0000-0000-0000310B0000}"/>
    <cellStyle name="Normal 124 22" xfId="2873" xr:uid="{00000000-0005-0000-0000-0000320B0000}"/>
    <cellStyle name="Normal 124 23" xfId="2874" xr:uid="{00000000-0005-0000-0000-0000330B0000}"/>
    <cellStyle name="Normal 124 24" xfId="2875" xr:uid="{00000000-0005-0000-0000-0000340B0000}"/>
    <cellStyle name="Normal 124 25" xfId="2876" xr:uid="{00000000-0005-0000-0000-0000350B0000}"/>
    <cellStyle name="Normal 124 26" xfId="2877" xr:uid="{00000000-0005-0000-0000-0000360B0000}"/>
    <cellStyle name="Normal 124 27" xfId="2878" xr:uid="{00000000-0005-0000-0000-0000370B0000}"/>
    <cellStyle name="Normal 124 28" xfId="2879" xr:uid="{00000000-0005-0000-0000-0000380B0000}"/>
    <cellStyle name="Normal 124 3" xfId="2880" xr:uid="{00000000-0005-0000-0000-0000390B0000}"/>
    <cellStyle name="Normal 124 4" xfId="2881" xr:uid="{00000000-0005-0000-0000-00003A0B0000}"/>
    <cellStyle name="Normal 124 5" xfId="2882" xr:uid="{00000000-0005-0000-0000-00003B0B0000}"/>
    <cellStyle name="Normal 124 6" xfId="2883" xr:uid="{00000000-0005-0000-0000-00003C0B0000}"/>
    <cellStyle name="Normal 124 7" xfId="2884" xr:uid="{00000000-0005-0000-0000-00003D0B0000}"/>
    <cellStyle name="Normal 124 8" xfId="2885" xr:uid="{00000000-0005-0000-0000-00003E0B0000}"/>
    <cellStyle name="Normal 124 9" xfId="2886" xr:uid="{00000000-0005-0000-0000-00003F0B0000}"/>
    <cellStyle name="Normal 125" xfId="2887" xr:uid="{00000000-0005-0000-0000-0000400B0000}"/>
    <cellStyle name="Normal 126" xfId="2888" xr:uid="{00000000-0005-0000-0000-0000410B0000}"/>
    <cellStyle name="Normal 127" xfId="2889" xr:uid="{00000000-0005-0000-0000-0000420B0000}"/>
    <cellStyle name="Normal 127 10" xfId="2890" xr:uid="{00000000-0005-0000-0000-0000430B0000}"/>
    <cellStyle name="Normal 127 11" xfId="2891" xr:uid="{00000000-0005-0000-0000-0000440B0000}"/>
    <cellStyle name="Normal 127 12" xfId="2892" xr:uid="{00000000-0005-0000-0000-0000450B0000}"/>
    <cellStyle name="Normal 127 13" xfId="2893" xr:uid="{00000000-0005-0000-0000-0000460B0000}"/>
    <cellStyle name="Normal 127 14" xfId="2894" xr:uid="{00000000-0005-0000-0000-0000470B0000}"/>
    <cellStyle name="Normal 127 15" xfId="2895" xr:uid="{00000000-0005-0000-0000-0000480B0000}"/>
    <cellStyle name="Normal 127 16" xfId="2896" xr:uid="{00000000-0005-0000-0000-0000490B0000}"/>
    <cellStyle name="Normal 127 17" xfId="2897" xr:uid="{00000000-0005-0000-0000-00004A0B0000}"/>
    <cellStyle name="Normal 127 18" xfId="2898" xr:uid="{00000000-0005-0000-0000-00004B0B0000}"/>
    <cellStyle name="Normal 127 19" xfId="2899" xr:uid="{00000000-0005-0000-0000-00004C0B0000}"/>
    <cellStyle name="Normal 127 2" xfId="2900" xr:uid="{00000000-0005-0000-0000-00004D0B0000}"/>
    <cellStyle name="Normal 127 20" xfId="2901" xr:uid="{00000000-0005-0000-0000-00004E0B0000}"/>
    <cellStyle name="Normal 127 3" xfId="2902" xr:uid="{00000000-0005-0000-0000-00004F0B0000}"/>
    <cellStyle name="Normal 127 4" xfId="2903" xr:uid="{00000000-0005-0000-0000-0000500B0000}"/>
    <cellStyle name="Normal 127 5" xfId="2904" xr:uid="{00000000-0005-0000-0000-0000510B0000}"/>
    <cellStyle name="Normal 127 6" xfId="2905" xr:uid="{00000000-0005-0000-0000-0000520B0000}"/>
    <cellStyle name="Normal 127 7" xfId="2906" xr:uid="{00000000-0005-0000-0000-0000530B0000}"/>
    <cellStyle name="Normal 127 8" xfId="2907" xr:uid="{00000000-0005-0000-0000-0000540B0000}"/>
    <cellStyle name="Normal 127 9" xfId="2908" xr:uid="{00000000-0005-0000-0000-0000550B0000}"/>
    <cellStyle name="Normal 128" xfId="2909" xr:uid="{00000000-0005-0000-0000-0000560B0000}"/>
    <cellStyle name="Normal 128 10" xfId="2910" xr:uid="{00000000-0005-0000-0000-0000570B0000}"/>
    <cellStyle name="Normal 128 11" xfId="2911" xr:uid="{00000000-0005-0000-0000-0000580B0000}"/>
    <cellStyle name="Normal 128 12" xfId="2912" xr:uid="{00000000-0005-0000-0000-0000590B0000}"/>
    <cellStyle name="Normal 128 13" xfId="2913" xr:uid="{00000000-0005-0000-0000-00005A0B0000}"/>
    <cellStyle name="Normal 128 14" xfId="2914" xr:uid="{00000000-0005-0000-0000-00005B0B0000}"/>
    <cellStyle name="Normal 128 15" xfId="2915" xr:uid="{00000000-0005-0000-0000-00005C0B0000}"/>
    <cellStyle name="Normal 128 16" xfId="2916" xr:uid="{00000000-0005-0000-0000-00005D0B0000}"/>
    <cellStyle name="Normal 128 17" xfId="2917" xr:uid="{00000000-0005-0000-0000-00005E0B0000}"/>
    <cellStyle name="Normal 128 18" xfId="2918" xr:uid="{00000000-0005-0000-0000-00005F0B0000}"/>
    <cellStyle name="Normal 128 19" xfId="2919" xr:uid="{00000000-0005-0000-0000-0000600B0000}"/>
    <cellStyle name="Normal 128 2" xfId="2920" xr:uid="{00000000-0005-0000-0000-0000610B0000}"/>
    <cellStyle name="Normal 128 20" xfId="2921" xr:uid="{00000000-0005-0000-0000-0000620B0000}"/>
    <cellStyle name="Normal 128 21" xfId="2922" xr:uid="{00000000-0005-0000-0000-0000630B0000}"/>
    <cellStyle name="Normal 128 22" xfId="2923" xr:uid="{00000000-0005-0000-0000-0000640B0000}"/>
    <cellStyle name="Normal 128 23" xfId="2924" xr:uid="{00000000-0005-0000-0000-0000650B0000}"/>
    <cellStyle name="Normal 128 24" xfId="2925" xr:uid="{00000000-0005-0000-0000-0000660B0000}"/>
    <cellStyle name="Normal 128 25" xfId="2926" xr:uid="{00000000-0005-0000-0000-0000670B0000}"/>
    <cellStyle name="Normal 128 26" xfId="2927" xr:uid="{00000000-0005-0000-0000-0000680B0000}"/>
    <cellStyle name="Normal 128 27" xfId="2928" xr:uid="{00000000-0005-0000-0000-0000690B0000}"/>
    <cellStyle name="Normal 128 3" xfId="2929" xr:uid="{00000000-0005-0000-0000-00006A0B0000}"/>
    <cellStyle name="Normal 128 4" xfId="2930" xr:uid="{00000000-0005-0000-0000-00006B0B0000}"/>
    <cellStyle name="Normal 128 5" xfId="2931" xr:uid="{00000000-0005-0000-0000-00006C0B0000}"/>
    <cellStyle name="Normal 128 6" xfId="2932" xr:uid="{00000000-0005-0000-0000-00006D0B0000}"/>
    <cellStyle name="Normal 128 7" xfId="2933" xr:uid="{00000000-0005-0000-0000-00006E0B0000}"/>
    <cellStyle name="Normal 128 8" xfId="2934" xr:uid="{00000000-0005-0000-0000-00006F0B0000}"/>
    <cellStyle name="Normal 128 9" xfId="2935" xr:uid="{00000000-0005-0000-0000-0000700B0000}"/>
    <cellStyle name="Normal 129" xfId="2936" xr:uid="{00000000-0005-0000-0000-0000710B0000}"/>
    <cellStyle name="Normal 13" xfId="2937" xr:uid="{00000000-0005-0000-0000-0000720B0000}"/>
    <cellStyle name="Normal 13 10" xfId="2938" xr:uid="{00000000-0005-0000-0000-0000730B0000}"/>
    <cellStyle name="Normal 13 11" xfId="2939" xr:uid="{00000000-0005-0000-0000-0000740B0000}"/>
    <cellStyle name="Normal 13 12" xfId="2940" xr:uid="{00000000-0005-0000-0000-0000750B0000}"/>
    <cellStyle name="Normal 13 13" xfId="2941" xr:uid="{00000000-0005-0000-0000-0000760B0000}"/>
    <cellStyle name="Normal 13 14" xfId="2942" xr:uid="{00000000-0005-0000-0000-0000770B0000}"/>
    <cellStyle name="Normal 13 15" xfId="2943" xr:uid="{00000000-0005-0000-0000-0000780B0000}"/>
    <cellStyle name="Normal 13 16" xfId="2944" xr:uid="{00000000-0005-0000-0000-0000790B0000}"/>
    <cellStyle name="Normal 13 17" xfId="2945" xr:uid="{00000000-0005-0000-0000-00007A0B0000}"/>
    <cellStyle name="Normal 13 18" xfId="2946" xr:uid="{00000000-0005-0000-0000-00007B0B0000}"/>
    <cellStyle name="Normal 13 2" xfId="2947" xr:uid="{00000000-0005-0000-0000-00007C0B0000}"/>
    <cellStyle name="Normal 13 2 2" xfId="2948" xr:uid="{00000000-0005-0000-0000-00007D0B0000}"/>
    <cellStyle name="Normal 13 2 3" xfId="2949" xr:uid="{00000000-0005-0000-0000-00007E0B0000}"/>
    <cellStyle name="Normal 13 2 4" xfId="2950" xr:uid="{00000000-0005-0000-0000-00007F0B0000}"/>
    <cellStyle name="Normal 13 2 5" xfId="2951" xr:uid="{00000000-0005-0000-0000-0000800B0000}"/>
    <cellStyle name="Normal 13 2 6" xfId="2952" xr:uid="{00000000-0005-0000-0000-0000810B0000}"/>
    <cellStyle name="Normal 13 2 7" xfId="2953" xr:uid="{00000000-0005-0000-0000-0000820B0000}"/>
    <cellStyle name="Normal 13 2 8" xfId="2954" xr:uid="{00000000-0005-0000-0000-0000830B0000}"/>
    <cellStyle name="Normal 13 2 9" xfId="2955" xr:uid="{00000000-0005-0000-0000-0000840B0000}"/>
    <cellStyle name="Normal 13 3" xfId="2956" xr:uid="{00000000-0005-0000-0000-0000850B0000}"/>
    <cellStyle name="Normal 13 3 2" xfId="2957" xr:uid="{00000000-0005-0000-0000-0000860B0000}"/>
    <cellStyle name="Normal 13 3 3" xfId="2958" xr:uid="{00000000-0005-0000-0000-0000870B0000}"/>
    <cellStyle name="Normal 13 3 4" xfId="2959" xr:uid="{00000000-0005-0000-0000-0000880B0000}"/>
    <cellStyle name="Normal 13 3 5" xfId="2960" xr:uid="{00000000-0005-0000-0000-0000890B0000}"/>
    <cellStyle name="Normal 13 3 6" xfId="2961" xr:uid="{00000000-0005-0000-0000-00008A0B0000}"/>
    <cellStyle name="Normal 13 3 7" xfId="2962" xr:uid="{00000000-0005-0000-0000-00008B0B0000}"/>
    <cellStyle name="Normal 13 3 8" xfId="2963" xr:uid="{00000000-0005-0000-0000-00008C0B0000}"/>
    <cellStyle name="Normal 13 3 9" xfId="2964" xr:uid="{00000000-0005-0000-0000-00008D0B0000}"/>
    <cellStyle name="Normal 13 4" xfId="2965" xr:uid="{00000000-0005-0000-0000-00008E0B0000}"/>
    <cellStyle name="Normal 13 4 2" xfId="2966" xr:uid="{00000000-0005-0000-0000-00008F0B0000}"/>
    <cellStyle name="Normal 13 4 3" xfId="2967" xr:uid="{00000000-0005-0000-0000-0000900B0000}"/>
    <cellStyle name="Normal 13 4 4" xfId="2968" xr:uid="{00000000-0005-0000-0000-0000910B0000}"/>
    <cellStyle name="Normal 13 4 5" xfId="2969" xr:uid="{00000000-0005-0000-0000-0000920B0000}"/>
    <cellStyle name="Normal 13 4 6" xfId="2970" xr:uid="{00000000-0005-0000-0000-0000930B0000}"/>
    <cellStyle name="Normal 13 4 7" xfId="2971" xr:uid="{00000000-0005-0000-0000-0000940B0000}"/>
    <cellStyle name="Normal 13 4 8" xfId="2972" xr:uid="{00000000-0005-0000-0000-0000950B0000}"/>
    <cellStyle name="Normal 13 4 9" xfId="2973" xr:uid="{00000000-0005-0000-0000-0000960B0000}"/>
    <cellStyle name="Normal 13 5" xfId="2974" xr:uid="{00000000-0005-0000-0000-0000970B0000}"/>
    <cellStyle name="Normal 13 5 2" xfId="2975" xr:uid="{00000000-0005-0000-0000-0000980B0000}"/>
    <cellStyle name="Normal 13 5 3" xfId="2976" xr:uid="{00000000-0005-0000-0000-0000990B0000}"/>
    <cellStyle name="Normal 13 5 4" xfId="2977" xr:uid="{00000000-0005-0000-0000-00009A0B0000}"/>
    <cellStyle name="Normal 13 5 5" xfId="2978" xr:uid="{00000000-0005-0000-0000-00009B0B0000}"/>
    <cellStyle name="Normal 13 5 6" xfId="2979" xr:uid="{00000000-0005-0000-0000-00009C0B0000}"/>
    <cellStyle name="Normal 13 5 7" xfId="2980" xr:uid="{00000000-0005-0000-0000-00009D0B0000}"/>
    <cellStyle name="Normal 13 5 8" xfId="2981" xr:uid="{00000000-0005-0000-0000-00009E0B0000}"/>
    <cellStyle name="Normal 13 5 9" xfId="2982" xr:uid="{00000000-0005-0000-0000-00009F0B0000}"/>
    <cellStyle name="Normal 13 6" xfId="2983" xr:uid="{00000000-0005-0000-0000-0000A00B0000}"/>
    <cellStyle name="Normal 13 6 2" xfId="2984" xr:uid="{00000000-0005-0000-0000-0000A10B0000}"/>
    <cellStyle name="Normal 13 6 3" xfId="2985" xr:uid="{00000000-0005-0000-0000-0000A20B0000}"/>
    <cellStyle name="Normal 13 6 4" xfId="2986" xr:uid="{00000000-0005-0000-0000-0000A30B0000}"/>
    <cellStyle name="Normal 13 6 5" xfId="2987" xr:uid="{00000000-0005-0000-0000-0000A40B0000}"/>
    <cellStyle name="Normal 13 6 6" xfId="2988" xr:uid="{00000000-0005-0000-0000-0000A50B0000}"/>
    <cellStyle name="Normal 13 6 7" xfId="2989" xr:uid="{00000000-0005-0000-0000-0000A60B0000}"/>
    <cellStyle name="Normal 13 6 8" xfId="2990" xr:uid="{00000000-0005-0000-0000-0000A70B0000}"/>
    <cellStyle name="Normal 13 6 9" xfId="2991" xr:uid="{00000000-0005-0000-0000-0000A80B0000}"/>
    <cellStyle name="Normal 13 7" xfId="2992" xr:uid="{00000000-0005-0000-0000-0000A90B0000}"/>
    <cellStyle name="Normal 13 7 2" xfId="2993" xr:uid="{00000000-0005-0000-0000-0000AA0B0000}"/>
    <cellStyle name="Normal 13 7 3" xfId="2994" xr:uid="{00000000-0005-0000-0000-0000AB0B0000}"/>
    <cellStyle name="Normal 13 7 4" xfId="2995" xr:uid="{00000000-0005-0000-0000-0000AC0B0000}"/>
    <cellStyle name="Normal 13 7 5" xfId="2996" xr:uid="{00000000-0005-0000-0000-0000AD0B0000}"/>
    <cellStyle name="Normal 13 7 6" xfId="2997" xr:uid="{00000000-0005-0000-0000-0000AE0B0000}"/>
    <cellStyle name="Normal 13 7 7" xfId="2998" xr:uid="{00000000-0005-0000-0000-0000AF0B0000}"/>
    <cellStyle name="Normal 13 7 8" xfId="2999" xr:uid="{00000000-0005-0000-0000-0000B00B0000}"/>
    <cellStyle name="Normal 13 7 9" xfId="3000" xr:uid="{00000000-0005-0000-0000-0000B10B0000}"/>
    <cellStyle name="Normal 13 8" xfId="3001" xr:uid="{00000000-0005-0000-0000-0000B20B0000}"/>
    <cellStyle name="Normal 13 8 2" xfId="3002" xr:uid="{00000000-0005-0000-0000-0000B30B0000}"/>
    <cellStyle name="Normal 13 8 3" xfId="3003" xr:uid="{00000000-0005-0000-0000-0000B40B0000}"/>
    <cellStyle name="Normal 13 8 4" xfId="3004" xr:uid="{00000000-0005-0000-0000-0000B50B0000}"/>
    <cellStyle name="Normal 13 8 5" xfId="3005" xr:uid="{00000000-0005-0000-0000-0000B60B0000}"/>
    <cellStyle name="Normal 13 8 6" xfId="3006" xr:uid="{00000000-0005-0000-0000-0000B70B0000}"/>
    <cellStyle name="Normal 13 8 7" xfId="3007" xr:uid="{00000000-0005-0000-0000-0000B80B0000}"/>
    <cellStyle name="Normal 13 8 8" xfId="3008" xr:uid="{00000000-0005-0000-0000-0000B90B0000}"/>
    <cellStyle name="Normal 13 8 9" xfId="3009" xr:uid="{00000000-0005-0000-0000-0000BA0B0000}"/>
    <cellStyle name="Normal 13 9" xfId="3010" xr:uid="{00000000-0005-0000-0000-0000BB0B0000}"/>
    <cellStyle name="Normal 130" xfId="3011" xr:uid="{00000000-0005-0000-0000-0000BC0B0000}"/>
    <cellStyle name="Normal 130 10" xfId="3012" xr:uid="{00000000-0005-0000-0000-0000BD0B0000}"/>
    <cellStyle name="Normal 130 11" xfId="3013" xr:uid="{00000000-0005-0000-0000-0000BE0B0000}"/>
    <cellStyle name="Normal 130 12" xfId="3014" xr:uid="{00000000-0005-0000-0000-0000BF0B0000}"/>
    <cellStyle name="Normal 130 13" xfId="3015" xr:uid="{00000000-0005-0000-0000-0000C00B0000}"/>
    <cellStyle name="Normal 130 14" xfId="3016" xr:uid="{00000000-0005-0000-0000-0000C10B0000}"/>
    <cellStyle name="Normal 130 15" xfId="3017" xr:uid="{00000000-0005-0000-0000-0000C20B0000}"/>
    <cellStyle name="Normal 130 16" xfId="3018" xr:uid="{00000000-0005-0000-0000-0000C30B0000}"/>
    <cellStyle name="Normal 130 17" xfId="3019" xr:uid="{00000000-0005-0000-0000-0000C40B0000}"/>
    <cellStyle name="Normal 130 18" xfId="3020" xr:uid="{00000000-0005-0000-0000-0000C50B0000}"/>
    <cellStyle name="Normal 130 19" xfId="3021" xr:uid="{00000000-0005-0000-0000-0000C60B0000}"/>
    <cellStyle name="Normal 130 2" xfId="3022" xr:uid="{00000000-0005-0000-0000-0000C70B0000}"/>
    <cellStyle name="Normal 130 20" xfId="3023" xr:uid="{00000000-0005-0000-0000-0000C80B0000}"/>
    <cellStyle name="Normal 130 21" xfId="3024" xr:uid="{00000000-0005-0000-0000-0000C90B0000}"/>
    <cellStyle name="Normal 130 22" xfId="3025" xr:uid="{00000000-0005-0000-0000-0000CA0B0000}"/>
    <cellStyle name="Normal 130 23" xfId="3026" xr:uid="{00000000-0005-0000-0000-0000CB0B0000}"/>
    <cellStyle name="Normal 130 24" xfId="3027" xr:uid="{00000000-0005-0000-0000-0000CC0B0000}"/>
    <cellStyle name="Normal 130 25" xfId="3028" xr:uid="{00000000-0005-0000-0000-0000CD0B0000}"/>
    <cellStyle name="Normal 130 26" xfId="3029" xr:uid="{00000000-0005-0000-0000-0000CE0B0000}"/>
    <cellStyle name="Normal 130 27" xfId="3030" xr:uid="{00000000-0005-0000-0000-0000CF0B0000}"/>
    <cellStyle name="Normal 130 3" xfId="3031" xr:uid="{00000000-0005-0000-0000-0000D00B0000}"/>
    <cellStyle name="Normal 130 4" xfId="3032" xr:uid="{00000000-0005-0000-0000-0000D10B0000}"/>
    <cellStyle name="Normal 130 5" xfId="3033" xr:uid="{00000000-0005-0000-0000-0000D20B0000}"/>
    <cellStyle name="Normal 130 6" xfId="3034" xr:uid="{00000000-0005-0000-0000-0000D30B0000}"/>
    <cellStyle name="Normal 130 7" xfId="3035" xr:uid="{00000000-0005-0000-0000-0000D40B0000}"/>
    <cellStyle name="Normal 130 8" xfId="3036" xr:uid="{00000000-0005-0000-0000-0000D50B0000}"/>
    <cellStyle name="Normal 130 9" xfId="3037" xr:uid="{00000000-0005-0000-0000-0000D60B0000}"/>
    <cellStyle name="Normal 131" xfId="5" xr:uid="{00000000-0005-0000-0000-0000D70B0000}"/>
    <cellStyle name="Normal 131 10" xfId="3038" xr:uid="{00000000-0005-0000-0000-0000D80B0000}"/>
    <cellStyle name="Normal 131 11" xfId="3039" xr:uid="{00000000-0005-0000-0000-0000D90B0000}"/>
    <cellStyle name="Normal 131 12" xfId="3040" xr:uid="{00000000-0005-0000-0000-0000DA0B0000}"/>
    <cellStyle name="Normal 131 13" xfId="3041" xr:uid="{00000000-0005-0000-0000-0000DB0B0000}"/>
    <cellStyle name="Normal 131 14" xfId="3042" xr:uid="{00000000-0005-0000-0000-0000DC0B0000}"/>
    <cellStyle name="Normal 131 15" xfId="3043" xr:uid="{00000000-0005-0000-0000-0000DD0B0000}"/>
    <cellStyle name="Normal 131 16" xfId="3044" xr:uid="{00000000-0005-0000-0000-0000DE0B0000}"/>
    <cellStyle name="Normal 131 17" xfId="3045" xr:uid="{00000000-0005-0000-0000-0000DF0B0000}"/>
    <cellStyle name="Normal 131 18" xfId="3046" xr:uid="{00000000-0005-0000-0000-0000E00B0000}"/>
    <cellStyle name="Normal 131 19" xfId="3047" xr:uid="{00000000-0005-0000-0000-0000E10B0000}"/>
    <cellStyle name="Normal 131 2" xfId="3048" xr:uid="{00000000-0005-0000-0000-0000E20B0000}"/>
    <cellStyle name="Normal 131 20" xfId="3049" xr:uid="{00000000-0005-0000-0000-0000E30B0000}"/>
    <cellStyle name="Normal 131 21" xfId="3050" xr:uid="{00000000-0005-0000-0000-0000E40B0000}"/>
    <cellStyle name="Normal 131 22" xfId="3051" xr:uid="{00000000-0005-0000-0000-0000E50B0000}"/>
    <cellStyle name="Normal 131 23" xfId="3052" xr:uid="{00000000-0005-0000-0000-0000E60B0000}"/>
    <cellStyle name="Normal 131 24" xfId="3053" xr:uid="{00000000-0005-0000-0000-0000E70B0000}"/>
    <cellStyle name="Normal 131 25" xfId="3054" xr:uid="{00000000-0005-0000-0000-0000E80B0000}"/>
    <cellStyle name="Normal 131 26" xfId="3055" xr:uid="{00000000-0005-0000-0000-0000E90B0000}"/>
    <cellStyle name="Normal 131 27" xfId="3056" xr:uid="{00000000-0005-0000-0000-0000EA0B0000}"/>
    <cellStyle name="Normal 131 3" xfId="3057" xr:uid="{00000000-0005-0000-0000-0000EB0B0000}"/>
    <cellStyle name="Normal 131 4" xfId="3058" xr:uid="{00000000-0005-0000-0000-0000EC0B0000}"/>
    <cellStyle name="Normal 131 5" xfId="3059" xr:uid="{00000000-0005-0000-0000-0000ED0B0000}"/>
    <cellStyle name="Normal 131 6" xfId="3060" xr:uid="{00000000-0005-0000-0000-0000EE0B0000}"/>
    <cellStyle name="Normal 131 7" xfId="3061" xr:uid="{00000000-0005-0000-0000-0000EF0B0000}"/>
    <cellStyle name="Normal 131 8" xfId="3062" xr:uid="{00000000-0005-0000-0000-0000F00B0000}"/>
    <cellStyle name="Normal 131 9" xfId="3063" xr:uid="{00000000-0005-0000-0000-0000F10B0000}"/>
    <cellStyle name="Normal 132" xfId="6" xr:uid="{00000000-0005-0000-0000-0000F20B0000}"/>
    <cellStyle name="Normal 132 10" xfId="3064" xr:uid="{00000000-0005-0000-0000-0000F30B0000}"/>
    <cellStyle name="Normal 132 11" xfId="3065" xr:uid="{00000000-0005-0000-0000-0000F40B0000}"/>
    <cellStyle name="Normal 132 12" xfId="3066" xr:uid="{00000000-0005-0000-0000-0000F50B0000}"/>
    <cellStyle name="Normal 132 13" xfId="3067" xr:uid="{00000000-0005-0000-0000-0000F60B0000}"/>
    <cellStyle name="Normal 132 14" xfId="3068" xr:uid="{00000000-0005-0000-0000-0000F70B0000}"/>
    <cellStyle name="Normal 132 15" xfId="3069" xr:uid="{00000000-0005-0000-0000-0000F80B0000}"/>
    <cellStyle name="Normal 132 16" xfId="3070" xr:uid="{00000000-0005-0000-0000-0000F90B0000}"/>
    <cellStyle name="Normal 132 17" xfId="3071" xr:uid="{00000000-0005-0000-0000-0000FA0B0000}"/>
    <cellStyle name="Normal 132 18" xfId="3072" xr:uid="{00000000-0005-0000-0000-0000FB0B0000}"/>
    <cellStyle name="Normal 132 19" xfId="3073" xr:uid="{00000000-0005-0000-0000-0000FC0B0000}"/>
    <cellStyle name="Normal 132 2" xfId="3074" xr:uid="{00000000-0005-0000-0000-0000FD0B0000}"/>
    <cellStyle name="Normal 132 20" xfId="3075" xr:uid="{00000000-0005-0000-0000-0000FE0B0000}"/>
    <cellStyle name="Normal 132 21" xfId="3076" xr:uid="{00000000-0005-0000-0000-0000FF0B0000}"/>
    <cellStyle name="Normal 132 22" xfId="3077" xr:uid="{00000000-0005-0000-0000-0000000C0000}"/>
    <cellStyle name="Normal 132 23" xfId="3078" xr:uid="{00000000-0005-0000-0000-0000010C0000}"/>
    <cellStyle name="Normal 132 24" xfId="3079" xr:uid="{00000000-0005-0000-0000-0000020C0000}"/>
    <cellStyle name="Normal 132 25" xfId="3080" xr:uid="{00000000-0005-0000-0000-0000030C0000}"/>
    <cellStyle name="Normal 132 26" xfId="3081" xr:uid="{00000000-0005-0000-0000-0000040C0000}"/>
    <cellStyle name="Normal 132 27" xfId="3082" xr:uid="{00000000-0005-0000-0000-0000050C0000}"/>
    <cellStyle name="Normal 132 3" xfId="3083" xr:uid="{00000000-0005-0000-0000-0000060C0000}"/>
    <cellStyle name="Normal 132 4" xfId="3084" xr:uid="{00000000-0005-0000-0000-0000070C0000}"/>
    <cellStyle name="Normal 132 5" xfId="3085" xr:uid="{00000000-0005-0000-0000-0000080C0000}"/>
    <cellStyle name="Normal 132 6" xfId="3086" xr:uid="{00000000-0005-0000-0000-0000090C0000}"/>
    <cellStyle name="Normal 132 7" xfId="3087" xr:uid="{00000000-0005-0000-0000-00000A0C0000}"/>
    <cellStyle name="Normal 132 8" xfId="3088" xr:uid="{00000000-0005-0000-0000-00000B0C0000}"/>
    <cellStyle name="Normal 132 9" xfId="3089" xr:uid="{00000000-0005-0000-0000-00000C0C0000}"/>
    <cellStyle name="Normal 133" xfId="3090" xr:uid="{00000000-0005-0000-0000-00000D0C0000}"/>
    <cellStyle name="Normal 133 10" xfId="3091" xr:uid="{00000000-0005-0000-0000-00000E0C0000}"/>
    <cellStyle name="Normal 133 11" xfId="3092" xr:uid="{00000000-0005-0000-0000-00000F0C0000}"/>
    <cellStyle name="Normal 133 12" xfId="3093" xr:uid="{00000000-0005-0000-0000-0000100C0000}"/>
    <cellStyle name="Normal 133 13" xfId="3094" xr:uid="{00000000-0005-0000-0000-0000110C0000}"/>
    <cellStyle name="Normal 133 14" xfId="3095" xr:uid="{00000000-0005-0000-0000-0000120C0000}"/>
    <cellStyle name="Normal 133 15" xfId="3096" xr:uid="{00000000-0005-0000-0000-0000130C0000}"/>
    <cellStyle name="Normal 133 16" xfId="3097" xr:uid="{00000000-0005-0000-0000-0000140C0000}"/>
    <cellStyle name="Normal 133 17" xfId="3098" xr:uid="{00000000-0005-0000-0000-0000150C0000}"/>
    <cellStyle name="Normal 133 18" xfId="3099" xr:uid="{00000000-0005-0000-0000-0000160C0000}"/>
    <cellStyle name="Normal 133 19" xfId="3100" xr:uid="{00000000-0005-0000-0000-0000170C0000}"/>
    <cellStyle name="Normal 133 2" xfId="3101" xr:uid="{00000000-0005-0000-0000-0000180C0000}"/>
    <cellStyle name="Normal 133 20" xfId="3102" xr:uid="{00000000-0005-0000-0000-0000190C0000}"/>
    <cellStyle name="Normal 133 21" xfId="3103" xr:uid="{00000000-0005-0000-0000-00001A0C0000}"/>
    <cellStyle name="Normal 133 22" xfId="3104" xr:uid="{00000000-0005-0000-0000-00001B0C0000}"/>
    <cellStyle name="Normal 133 23" xfId="3105" xr:uid="{00000000-0005-0000-0000-00001C0C0000}"/>
    <cellStyle name="Normal 133 24" xfId="3106" xr:uid="{00000000-0005-0000-0000-00001D0C0000}"/>
    <cellStyle name="Normal 133 25" xfId="3107" xr:uid="{00000000-0005-0000-0000-00001E0C0000}"/>
    <cellStyle name="Normal 133 26" xfId="3108" xr:uid="{00000000-0005-0000-0000-00001F0C0000}"/>
    <cellStyle name="Normal 133 27" xfId="3109" xr:uid="{00000000-0005-0000-0000-0000200C0000}"/>
    <cellStyle name="Normal 133 3" xfId="3110" xr:uid="{00000000-0005-0000-0000-0000210C0000}"/>
    <cellStyle name="Normal 133 4" xfId="3111" xr:uid="{00000000-0005-0000-0000-0000220C0000}"/>
    <cellStyle name="Normal 133 5" xfId="3112" xr:uid="{00000000-0005-0000-0000-0000230C0000}"/>
    <cellStyle name="Normal 133 6" xfId="3113" xr:uid="{00000000-0005-0000-0000-0000240C0000}"/>
    <cellStyle name="Normal 133 7" xfId="3114" xr:uid="{00000000-0005-0000-0000-0000250C0000}"/>
    <cellStyle name="Normal 133 8" xfId="3115" xr:uid="{00000000-0005-0000-0000-0000260C0000}"/>
    <cellStyle name="Normal 133 9" xfId="3116" xr:uid="{00000000-0005-0000-0000-0000270C0000}"/>
    <cellStyle name="Normal 134" xfId="3117" xr:uid="{00000000-0005-0000-0000-0000280C0000}"/>
    <cellStyle name="Normal 134 10" xfId="3118" xr:uid="{00000000-0005-0000-0000-0000290C0000}"/>
    <cellStyle name="Normal 134 11" xfId="3119" xr:uid="{00000000-0005-0000-0000-00002A0C0000}"/>
    <cellStyle name="Normal 134 12" xfId="3120" xr:uid="{00000000-0005-0000-0000-00002B0C0000}"/>
    <cellStyle name="Normal 134 13" xfId="3121" xr:uid="{00000000-0005-0000-0000-00002C0C0000}"/>
    <cellStyle name="Normal 134 14" xfId="3122" xr:uid="{00000000-0005-0000-0000-00002D0C0000}"/>
    <cellStyle name="Normal 134 15" xfId="3123" xr:uid="{00000000-0005-0000-0000-00002E0C0000}"/>
    <cellStyle name="Normal 134 16" xfId="3124" xr:uid="{00000000-0005-0000-0000-00002F0C0000}"/>
    <cellStyle name="Normal 134 17" xfId="3125" xr:uid="{00000000-0005-0000-0000-0000300C0000}"/>
    <cellStyle name="Normal 134 18" xfId="3126" xr:uid="{00000000-0005-0000-0000-0000310C0000}"/>
    <cellStyle name="Normal 134 19" xfId="3127" xr:uid="{00000000-0005-0000-0000-0000320C0000}"/>
    <cellStyle name="Normal 134 2" xfId="3128" xr:uid="{00000000-0005-0000-0000-0000330C0000}"/>
    <cellStyle name="Normal 134 20" xfId="3129" xr:uid="{00000000-0005-0000-0000-0000340C0000}"/>
    <cellStyle name="Normal 134 3" xfId="3130" xr:uid="{00000000-0005-0000-0000-0000350C0000}"/>
    <cellStyle name="Normal 134 4" xfId="3131" xr:uid="{00000000-0005-0000-0000-0000360C0000}"/>
    <cellStyle name="Normal 134 5" xfId="3132" xr:uid="{00000000-0005-0000-0000-0000370C0000}"/>
    <cellStyle name="Normal 134 6" xfId="3133" xr:uid="{00000000-0005-0000-0000-0000380C0000}"/>
    <cellStyle name="Normal 134 7" xfId="3134" xr:uid="{00000000-0005-0000-0000-0000390C0000}"/>
    <cellStyle name="Normal 134 8" xfId="3135" xr:uid="{00000000-0005-0000-0000-00003A0C0000}"/>
    <cellStyle name="Normal 134 9" xfId="3136" xr:uid="{00000000-0005-0000-0000-00003B0C0000}"/>
    <cellStyle name="Normal 135" xfId="3137" xr:uid="{00000000-0005-0000-0000-00003C0C0000}"/>
    <cellStyle name="Normal 136" xfId="3138" xr:uid="{00000000-0005-0000-0000-00003D0C0000}"/>
    <cellStyle name="Normal 136 10" xfId="3139" xr:uid="{00000000-0005-0000-0000-00003E0C0000}"/>
    <cellStyle name="Normal 136 11" xfId="3140" xr:uid="{00000000-0005-0000-0000-00003F0C0000}"/>
    <cellStyle name="Normal 136 12" xfId="3141" xr:uid="{00000000-0005-0000-0000-0000400C0000}"/>
    <cellStyle name="Normal 136 13" xfId="3142" xr:uid="{00000000-0005-0000-0000-0000410C0000}"/>
    <cellStyle name="Normal 136 14" xfId="3143" xr:uid="{00000000-0005-0000-0000-0000420C0000}"/>
    <cellStyle name="Normal 136 15" xfId="3144" xr:uid="{00000000-0005-0000-0000-0000430C0000}"/>
    <cellStyle name="Normal 136 16" xfId="3145" xr:uid="{00000000-0005-0000-0000-0000440C0000}"/>
    <cellStyle name="Normal 136 17" xfId="3146" xr:uid="{00000000-0005-0000-0000-0000450C0000}"/>
    <cellStyle name="Normal 136 18" xfId="3147" xr:uid="{00000000-0005-0000-0000-0000460C0000}"/>
    <cellStyle name="Normal 136 19" xfId="3148" xr:uid="{00000000-0005-0000-0000-0000470C0000}"/>
    <cellStyle name="Normal 136 2" xfId="3149" xr:uid="{00000000-0005-0000-0000-0000480C0000}"/>
    <cellStyle name="Normal 136 20" xfId="3150" xr:uid="{00000000-0005-0000-0000-0000490C0000}"/>
    <cellStyle name="Normal 136 3" xfId="3151" xr:uid="{00000000-0005-0000-0000-00004A0C0000}"/>
    <cellStyle name="Normal 136 4" xfId="3152" xr:uid="{00000000-0005-0000-0000-00004B0C0000}"/>
    <cellStyle name="Normal 136 5" xfId="3153" xr:uid="{00000000-0005-0000-0000-00004C0C0000}"/>
    <cellStyle name="Normal 136 6" xfId="3154" xr:uid="{00000000-0005-0000-0000-00004D0C0000}"/>
    <cellStyle name="Normal 136 7" xfId="3155" xr:uid="{00000000-0005-0000-0000-00004E0C0000}"/>
    <cellStyle name="Normal 136 8" xfId="3156" xr:uid="{00000000-0005-0000-0000-00004F0C0000}"/>
    <cellStyle name="Normal 136 9" xfId="3157" xr:uid="{00000000-0005-0000-0000-0000500C0000}"/>
    <cellStyle name="Normal 137" xfId="3158" xr:uid="{00000000-0005-0000-0000-0000510C0000}"/>
    <cellStyle name="Normal 138" xfId="3159" xr:uid="{00000000-0005-0000-0000-0000520C0000}"/>
    <cellStyle name="Normal 138 10" xfId="3160" xr:uid="{00000000-0005-0000-0000-0000530C0000}"/>
    <cellStyle name="Normal 138 11" xfId="3161" xr:uid="{00000000-0005-0000-0000-0000540C0000}"/>
    <cellStyle name="Normal 138 12" xfId="3162" xr:uid="{00000000-0005-0000-0000-0000550C0000}"/>
    <cellStyle name="Normal 138 13" xfId="3163" xr:uid="{00000000-0005-0000-0000-0000560C0000}"/>
    <cellStyle name="Normal 138 14" xfId="3164" xr:uid="{00000000-0005-0000-0000-0000570C0000}"/>
    <cellStyle name="Normal 138 15" xfId="3165" xr:uid="{00000000-0005-0000-0000-0000580C0000}"/>
    <cellStyle name="Normal 138 16" xfId="3166" xr:uid="{00000000-0005-0000-0000-0000590C0000}"/>
    <cellStyle name="Normal 138 17" xfId="3167" xr:uid="{00000000-0005-0000-0000-00005A0C0000}"/>
    <cellStyle name="Normal 138 18" xfId="3168" xr:uid="{00000000-0005-0000-0000-00005B0C0000}"/>
    <cellStyle name="Normal 138 19" xfId="3169" xr:uid="{00000000-0005-0000-0000-00005C0C0000}"/>
    <cellStyle name="Normal 138 2" xfId="3170" xr:uid="{00000000-0005-0000-0000-00005D0C0000}"/>
    <cellStyle name="Normal 138 20" xfId="3171" xr:uid="{00000000-0005-0000-0000-00005E0C0000}"/>
    <cellStyle name="Normal 138 3" xfId="3172" xr:uid="{00000000-0005-0000-0000-00005F0C0000}"/>
    <cellStyle name="Normal 138 4" xfId="3173" xr:uid="{00000000-0005-0000-0000-0000600C0000}"/>
    <cellStyle name="Normal 138 5" xfId="3174" xr:uid="{00000000-0005-0000-0000-0000610C0000}"/>
    <cellStyle name="Normal 138 6" xfId="3175" xr:uid="{00000000-0005-0000-0000-0000620C0000}"/>
    <cellStyle name="Normal 138 7" xfId="3176" xr:uid="{00000000-0005-0000-0000-0000630C0000}"/>
    <cellStyle name="Normal 138 8" xfId="3177" xr:uid="{00000000-0005-0000-0000-0000640C0000}"/>
    <cellStyle name="Normal 138 9" xfId="3178" xr:uid="{00000000-0005-0000-0000-0000650C0000}"/>
    <cellStyle name="Normal 139" xfId="3179" xr:uid="{00000000-0005-0000-0000-0000660C0000}"/>
    <cellStyle name="Normal 14" xfId="3180" xr:uid="{00000000-0005-0000-0000-0000670C0000}"/>
    <cellStyle name="Normal 14 10" xfId="3181" xr:uid="{00000000-0005-0000-0000-0000680C0000}"/>
    <cellStyle name="Normal 14 11" xfId="3182" xr:uid="{00000000-0005-0000-0000-0000690C0000}"/>
    <cellStyle name="Normal 14 12" xfId="3183" xr:uid="{00000000-0005-0000-0000-00006A0C0000}"/>
    <cellStyle name="Normal 14 13" xfId="3184" xr:uid="{00000000-0005-0000-0000-00006B0C0000}"/>
    <cellStyle name="Normal 14 14" xfId="3185" xr:uid="{00000000-0005-0000-0000-00006C0C0000}"/>
    <cellStyle name="Normal 14 15" xfId="3186" xr:uid="{00000000-0005-0000-0000-00006D0C0000}"/>
    <cellStyle name="Normal 14 16" xfId="3187" xr:uid="{00000000-0005-0000-0000-00006E0C0000}"/>
    <cellStyle name="Normal 14 17" xfId="3188" xr:uid="{00000000-0005-0000-0000-00006F0C0000}"/>
    <cellStyle name="Normal 14 18" xfId="3189" xr:uid="{00000000-0005-0000-0000-0000700C0000}"/>
    <cellStyle name="Normal 14 19" xfId="3190" xr:uid="{00000000-0005-0000-0000-0000710C0000}"/>
    <cellStyle name="Normal 14 2" xfId="3191" xr:uid="{00000000-0005-0000-0000-0000720C0000}"/>
    <cellStyle name="Normal 14 2 2" xfId="3192" xr:uid="{00000000-0005-0000-0000-0000730C0000}"/>
    <cellStyle name="Normal 14 2 3" xfId="3193" xr:uid="{00000000-0005-0000-0000-0000740C0000}"/>
    <cellStyle name="Normal 14 2 4" xfId="3194" xr:uid="{00000000-0005-0000-0000-0000750C0000}"/>
    <cellStyle name="Normal 14 2 5" xfId="3195" xr:uid="{00000000-0005-0000-0000-0000760C0000}"/>
    <cellStyle name="Normal 14 2 6" xfId="3196" xr:uid="{00000000-0005-0000-0000-0000770C0000}"/>
    <cellStyle name="Normal 14 2 7" xfId="3197" xr:uid="{00000000-0005-0000-0000-0000780C0000}"/>
    <cellStyle name="Normal 14 2 8" xfId="3198" xr:uid="{00000000-0005-0000-0000-0000790C0000}"/>
    <cellStyle name="Normal 14 2 9" xfId="3199" xr:uid="{00000000-0005-0000-0000-00007A0C0000}"/>
    <cellStyle name="Normal 14 20" xfId="3200" xr:uid="{00000000-0005-0000-0000-00007B0C0000}"/>
    <cellStyle name="Normal 14 21" xfId="3201" xr:uid="{00000000-0005-0000-0000-00007C0C0000}"/>
    <cellStyle name="Normal 14 22" xfId="3202" xr:uid="{00000000-0005-0000-0000-00007D0C0000}"/>
    <cellStyle name="Normal 14 23" xfId="3203" xr:uid="{00000000-0005-0000-0000-00007E0C0000}"/>
    <cellStyle name="Normal 14 24" xfId="3204" xr:uid="{00000000-0005-0000-0000-00007F0C0000}"/>
    <cellStyle name="Normal 14 25" xfId="3205" xr:uid="{00000000-0005-0000-0000-0000800C0000}"/>
    <cellStyle name="Normal 14 26" xfId="3206" xr:uid="{00000000-0005-0000-0000-0000810C0000}"/>
    <cellStyle name="Normal 14 27" xfId="3207" xr:uid="{00000000-0005-0000-0000-0000820C0000}"/>
    <cellStyle name="Normal 14 3" xfId="3208" xr:uid="{00000000-0005-0000-0000-0000830C0000}"/>
    <cellStyle name="Normal 14 3 10" xfId="3209" xr:uid="{00000000-0005-0000-0000-0000840C0000}"/>
    <cellStyle name="Normal 14 3 11" xfId="3210" xr:uid="{00000000-0005-0000-0000-0000850C0000}"/>
    <cellStyle name="Normal 14 3 2" xfId="3211" xr:uid="{00000000-0005-0000-0000-0000860C0000}"/>
    <cellStyle name="Normal 14 3 3" xfId="3212" xr:uid="{00000000-0005-0000-0000-0000870C0000}"/>
    <cellStyle name="Normal 14 3 4" xfId="3213" xr:uid="{00000000-0005-0000-0000-0000880C0000}"/>
    <cellStyle name="Normal 14 3 5" xfId="3214" xr:uid="{00000000-0005-0000-0000-0000890C0000}"/>
    <cellStyle name="Normal 14 3 6" xfId="3215" xr:uid="{00000000-0005-0000-0000-00008A0C0000}"/>
    <cellStyle name="Normal 14 3 7" xfId="3216" xr:uid="{00000000-0005-0000-0000-00008B0C0000}"/>
    <cellStyle name="Normal 14 3 8" xfId="3217" xr:uid="{00000000-0005-0000-0000-00008C0C0000}"/>
    <cellStyle name="Normal 14 3 9" xfId="3218" xr:uid="{00000000-0005-0000-0000-00008D0C0000}"/>
    <cellStyle name="Normal 14 4" xfId="3219" xr:uid="{00000000-0005-0000-0000-00008E0C0000}"/>
    <cellStyle name="Normal 14 4 2" xfId="3220" xr:uid="{00000000-0005-0000-0000-00008F0C0000}"/>
    <cellStyle name="Normal 14 4 3" xfId="3221" xr:uid="{00000000-0005-0000-0000-0000900C0000}"/>
    <cellStyle name="Normal 14 4 4" xfId="3222" xr:uid="{00000000-0005-0000-0000-0000910C0000}"/>
    <cellStyle name="Normal 14 4 5" xfId="3223" xr:uid="{00000000-0005-0000-0000-0000920C0000}"/>
    <cellStyle name="Normal 14 4 6" xfId="3224" xr:uid="{00000000-0005-0000-0000-0000930C0000}"/>
    <cellStyle name="Normal 14 4 7" xfId="3225" xr:uid="{00000000-0005-0000-0000-0000940C0000}"/>
    <cellStyle name="Normal 14 4 8" xfId="3226" xr:uid="{00000000-0005-0000-0000-0000950C0000}"/>
    <cellStyle name="Normal 14 4 9" xfId="3227" xr:uid="{00000000-0005-0000-0000-0000960C0000}"/>
    <cellStyle name="Normal 14 5" xfId="3228" xr:uid="{00000000-0005-0000-0000-0000970C0000}"/>
    <cellStyle name="Normal 14 5 2" xfId="3229" xr:uid="{00000000-0005-0000-0000-0000980C0000}"/>
    <cellStyle name="Normal 14 5 3" xfId="3230" xr:uid="{00000000-0005-0000-0000-0000990C0000}"/>
    <cellStyle name="Normal 14 5 4" xfId="3231" xr:uid="{00000000-0005-0000-0000-00009A0C0000}"/>
    <cellStyle name="Normal 14 5 5" xfId="3232" xr:uid="{00000000-0005-0000-0000-00009B0C0000}"/>
    <cellStyle name="Normal 14 5 6" xfId="3233" xr:uid="{00000000-0005-0000-0000-00009C0C0000}"/>
    <cellStyle name="Normal 14 5 7" xfId="3234" xr:uid="{00000000-0005-0000-0000-00009D0C0000}"/>
    <cellStyle name="Normal 14 5 8" xfId="3235" xr:uid="{00000000-0005-0000-0000-00009E0C0000}"/>
    <cellStyle name="Normal 14 5 9" xfId="3236" xr:uid="{00000000-0005-0000-0000-00009F0C0000}"/>
    <cellStyle name="Normal 14 6" xfId="3237" xr:uid="{00000000-0005-0000-0000-0000A00C0000}"/>
    <cellStyle name="Normal 14 6 2" xfId="3238" xr:uid="{00000000-0005-0000-0000-0000A10C0000}"/>
    <cellStyle name="Normal 14 6 3" xfId="3239" xr:uid="{00000000-0005-0000-0000-0000A20C0000}"/>
    <cellStyle name="Normal 14 6 4" xfId="3240" xr:uid="{00000000-0005-0000-0000-0000A30C0000}"/>
    <cellStyle name="Normal 14 6 5" xfId="3241" xr:uid="{00000000-0005-0000-0000-0000A40C0000}"/>
    <cellStyle name="Normal 14 6 6" xfId="3242" xr:uid="{00000000-0005-0000-0000-0000A50C0000}"/>
    <cellStyle name="Normal 14 6 7" xfId="3243" xr:uid="{00000000-0005-0000-0000-0000A60C0000}"/>
    <cellStyle name="Normal 14 6 8" xfId="3244" xr:uid="{00000000-0005-0000-0000-0000A70C0000}"/>
    <cellStyle name="Normal 14 6 9" xfId="3245" xr:uid="{00000000-0005-0000-0000-0000A80C0000}"/>
    <cellStyle name="Normal 14 7" xfId="3246" xr:uid="{00000000-0005-0000-0000-0000A90C0000}"/>
    <cellStyle name="Normal 14 7 2" xfId="3247" xr:uid="{00000000-0005-0000-0000-0000AA0C0000}"/>
    <cellStyle name="Normal 14 7 3" xfId="3248" xr:uid="{00000000-0005-0000-0000-0000AB0C0000}"/>
    <cellStyle name="Normal 14 7 4" xfId="3249" xr:uid="{00000000-0005-0000-0000-0000AC0C0000}"/>
    <cellStyle name="Normal 14 7 5" xfId="3250" xr:uid="{00000000-0005-0000-0000-0000AD0C0000}"/>
    <cellStyle name="Normal 14 7 6" xfId="3251" xr:uid="{00000000-0005-0000-0000-0000AE0C0000}"/>
    <cellStyle name="Normal 14 7 7" xfId="3252" xr:uid="{00000000-0005-0000-0000-0000AF0C0000}"/>
    <cellStyle name="Normal 14 7 8" xfId="3253" xr:uid="{00000000-0005-0000-0000-0000B00C0000}"/>
    <cellStyle name="Normal 14 7 9" xfId="3254" xr:uid="{00000000-0005-0000-0000-0000B10C0000}"/>
    <cellStyle name="Normal 14 8" xfId="3255" xr:uid="{00000000-0005-0000-0000-0000B20C0000}"/>
    <cellStyle name="Normal 14 8 2" xfId="3256" xr:uid="{00000000-0005-0000-0000-0000B30C0000}"/>
    <cellStyle name="Normal 14 8 3" xfId="3257" xr:uid="{00000000-0005-0000-0000-0000B40C0000}"/>
    <cellStyle name="Normal 14 8 4" xfId="3258" xr:uid="{00000000-0005-0000-0000-0000B50C0000}"/>
    <cellStyle name="Normal 14 8 5" xfId="3259" xr:uid="{00000000-0005-0000-0000-0000B60C0000}"/>
    <cellStyle name="Normal 14 8 6" xfId="3260" xr:uid="{00000000-0005-0000-0000-0000B70C0000}"/>
    <cellStyle name="Normal 14 8 7" xfId="3261" xr:uid="{00000000-0005-0000-0000-0000B80C0000}"/>
    <cellStyle name="Normal 14 8 8" xfId="3262" xr:uid="{00000000-0005-0000-0000-0000B90C0000}"/>
    <cellStyle name="Normal 14 8 9" xfId="3263" xr:uid="{00000000-0005-0000-0000-0000BA0C0000}"/>
    <cellStyle name="Normal 14 9" xfId="3264" xr:uid="{00000000-0005-0000-0000-0000BB0C0000}"/>
    <cellStyle name="Normal 14_Eco-Report " xfId="3265" xr:uid="{00000000-0005-0000-0000-0000BC0C0000}"/>
    <cellStyle name="Normal 140" xfId="3266" xr:uid="{00000000-0005-0000-0000-0000BD0C0000}"/>
    <cellStyle name="Normal 140 10" xfId="3267" xr:uid="{00000000-0005-0000-0000-0000BE0C0000}"/>
    <cellStyle name="Normal 140 11" xfId="3268" xr:uid="{00000000-0005-0000-0000-0000BF0C0000}"/>
    <cellStyle name="Normal 140 12" xfId="3269" xr:uid="{00000000-0005-0000-0000-0000C00C0000}"/>
    <cellStyle name="Normal 140 13" xfId="3270" xr:uid="{00000000-0005-0000-0000-0000C10C0000}"/>
    <cellStyle name="Normal 140 14" xfId="3271" xr:uid="{00000000-0005-0000-0000-0000C20C0000}"/>
    <cellStyle name="Normal 140 15" xfId="3272" xr:uid="{00000000-0005-0000-0000-0000C30C0000}"/>
    <cellStyle name="Normal 140 16" xfId="3273" xr:uid="{00000000-0005-0000-0000-0000C40C0000}"/>
    <cellStyle name="Normal 140 17" xfId="3274" xr:uid="{00000000-0005-0000-0000-0000C50C0000}"/>
    <cellStyle name="Normal 140 18" xfId="3275" xr:uid="{00000000-0005-0000-0000-0000C60C0000}"/>
    <cellStyle name="Normal 140 19" xfId="3276" xr:uid="{00000000-0005-0000-0000-0000C70C0000}"/>
    <cellStyle name="Normal 140 2" xfId="3277" xr:uid="{00000000-0005-0000-0000-0000C80C0000}"/>
    <cellStyle name="Normal 140 20" xfId="3278" xr:uid="{00000000-0005-0000-0000-0000C90C0000}"/>
    <cellStyle name="Normal 140 3" xfId="3279" xr:uid="{00000000-0005-0000-0000-0000CA0C0000}"/>
    <cellStyle name="Normal 140 4" xfId="3280" xr:uid="{00000000-0005-0000-0000-0000CB0C0000}"/>
    <cellStyle name="Normal 140 5" xfId="3281" xr:uid="{00000000-0005-0000-0000-0000CC0C0000}"/>
    <cellStyle name="Normal 140 6" xfId="3282" xr:uid="{00000000-0005-0000-0000-0000CD0C0000}"/>
    <cellStyle name="Normal 140 7" xfId="3283" xr:uid="{00000000-0005-0000-0000-0000CE0C0000}"/>
    <cellStyle name="Normal 140 8" xfId="3284" xr:uid="{00000000-0005-0000-0000-0000CF0C0000}"/>
    <cellStyle name="Normal 140 9" xfId="3285" xr:uid="{00000000-0005-0000-0000-0000D00C0000}"/>
    <cellStyle name="Normal 141" xfId="3286" xr:uid="{00000000-0005-0000-0000-0000D10C0000}"/>
    <cellStyle name="Normal 142" xfId="3287" xr:uid="{00000000-0005-0000-0000-0000D20C0000}"/>
    <cellStyle name="Normal 143" xfId="3288" xr:uid="{00000000-0005-0000-0000-0000D30C0000}"/>
    <cellStyle name="Normal 144" xfId="3289" xr:uid="{00000000-0005-0000-0000-0000D40C0000}"/>
    <cellStyle name="Normal 145" xfId="3290" xr:uid="{00000000-0005-0000-0000-0000D50C0000}"/>
    <cellStyle name="Normal 146" xfId="3291" xr:uid="{00000000-0005-0000-0000-0000D60C0000}"/>
    <cellStyle name="Normal 147" xfId="3292" xr:uid="{00000000-0005-0000-0000-0000D70C0000}"/>
    <cellStyle name="Normal 148" xfId="3293" xr:uid="{00000000-0005-0000-0000-0000D80C0000}"/>
    <cellStyle name="Normal 149" xfId="3294" xr:uid="{00000000-0005-0000-0000-0000D90C0000}"/>
    <cellStyle name="Normal 15" xfId="3295" xr:uid="{00000000-0005-0000-0000-0000DA0C0000}"/>
    <cellStyle name="Normal 15 10" xfId="3296" xr:uid="{00000000-0005-0000-0000-0000DB0C0000}"/>
    <cellStyle name="Normal 15 11" xfId="3297" xr:uid="{00000000-0005-0000-0000-0000DC0C0000}"/>
    <cellStyle name="Normal 15 12" xfId="3298" xr:uid="{00000000-0005-0000-0000-0000DD0C0000}"/>
    <cellStyle name="Normal 15 13" xfId="3299" xr:uid="{00000000-0005-0000-0000-0000DE0C0000}"/>
    <cellStyle name="Normal 15 14" xfId="3300" xr:uid="{00000000-0005-0000-0000-0000DF0C0000}"/>
    <cellStyle name="Normal 15 15" xfId="3301" xr:uid="{00000000-0005-0000-0000-0000E00C0000}"/>
    <cellStyle name="Normal 15 16" xfId="3302" xr:uid="{00000000-0005-0000-0000-0000E10C0000}"/>
    <cellStyle name="Normal 15 17" xfId="3303" xr:uid="{00000000-0005-0000-0000-0000E20C0000}"/>
    <cellStyle name="Normal 15 18" xfId="3304" xr:uid="{00000000-0005-0000-0000-0000E30C0000}"/>
    <cellStyle name="Normal 15 19" xfId="3305" xr:uid="{00000000-0005-0000-0000-0000E40C0000}"/>
    <cellStyle name="Normal 15 2" xfId="3306" xr:uid="{00000000-0005-0000-0000-0000E50C0000}"/>
    <cellStyle name="Normal 15 2 2" xfId="3307" xr:uid="{00000000-0005-0000-0000-0000E60C0000}"/>
    <cellStyle name="Normal 15 2 3" xfId="3308" xr:uid="{00000000-0005-0000-0000-0000E70C0000}"/>
    <cellStyle name="Normal 15 2 4" xfId="3309" xr:uid="{00000000-0005-0000-0000-0000E80C0000}"/>
    <cellStyle name="Normal 15 2 5" xfId="3310" xr:uid="{00000000-0005-0000-0000-0000E90C0000}"/>
    <cellStyle name="Normal 15 2 6" xfId="3311" xr:uid="{00000000-0005-0000-0000-0000EA0C0000}"/>
    <cellStyle name="Normal 15 2 7" xfId="3312" xr:uid="{00000000-0005-0000-0000-0000EB0C0000}"/>
    <cellStyle name="Normal 15 2 8" xfId="3313" xr:uid="{00000000-0005-0000-0000-0000EC0C0000}"/>
    <cellStyle name="Normal 15 2 9" xfId="3314" xr:uid="{00000000-0005-0000-0000-0000ED0C0000}"/>
    <cellStyle name="Normal 15 20" xfId="3315" xr:uid="{00000000-0005-0000-0000-0000EE0C0000}"/>
    <cellStyle name="Normal 15 21" xfId="3316" xr:uid="{00000000-0005-0000-0000-0000EF0C0000}"/>
    <cellStyle name="Normal 15 22" xfId="3317" xr:uid="{00000000-0005-0000-0000-0000F00C0000}"/>
    <cellStyle name="Normal 15 23" xfId="3318" xr:uid="{00000000-0005-0000-0000-0000F10C0000}"/>
    <cellStyle name="Normal 15 24" xfId="3319" xr:uid="{00000000-0005-0000-0000-0000F20C0000}"/>
    <cellStyle name="Normal 15 25" xfId="3320" xr:uid="{00000000-0005-0000-0000-0000F30C0000}"/>
    <cellStyle name="Normal 15 26" xfId="3321" xr:uid="{00000000-0005-0000-0000-0000F40C0000}"/>
    <cellStyle name="Normal 15 27" xfId="3322" xr:uid="{00000000-0005-0000-0000-0000F50C0000}"/>
    <cellStyle name="Normal 15 3" xfId="3323" xr:uid="{00000000-0005-0000-0000-0000F60C0000}"/>
    <cellStyle name="Normal 15 3 10" xfId="3324" xr:uid="{00000000-0005-0000-0000-0000F70C0000}"/>
    <cellStyle name="Normal 15 3 11" xfId="3325" xr:uid="{00000000-0005-0000-0000-0000F80C0000}"/>
    <cellStyle name="Normal 15 3 2" xfId="3326" xr:uid="{00000000-0005-0000-0000-0000F90C0000}"/>
    <cellStyle name="Normal 15 3 3" xfId="3327" xr:uid="{00000000-0005-0000-0000-0000FA0C0000}"/>
    <cellStyle name="Normal 15 3 4" xfId="3328" xr:uid="{00000000-0005-0000-0000-0000FB0C0000}"/>
    <cellStyle name="Normal 15 3 5" xfId="3329" xr:uid="{00000000-0005-0000-0000-0000FC0C0000}"/>
    <cellStyle name="Normal 15 3 6" xfId="3330" xr:uid="{00000000-0005-0000-0000-0000FD0C0000}"/>
    <cellStyle name="Normal 15 3 7" xfId="3331" xr:uid="{00000000-0005-0000-0000-0000FE0C0000}"/>
    <cellStyle name="Normal 15 3 8" xfId="3332" xr:uid="{00000000-0005-0000-0000-0000FF0C0000}"/>
    <cellStyle name="Normal 15 3 9" xfId="3333" xr:uid="{00000000-0005-0000-0000-0000000D0000}"/>
    <cellStyle name="Normal 15 4" xfId="3334" xr:uid="{00000000-0005-0000-0000-0000010D0000}"/>
    <cellStyle name="Normal 15 4 2" xfId="3335" xr:uid="{00000000-0005-0000-0000-0000020D0000}"/>
    <cellStyle name="Normal 15 4 3" xfId="3336" xr:uid="{00000000-0005-0000-0000-0000030D0000}"/>
    <cellStyle name="Normal 15 4 4" xfId="3337" xr:uid="{00000000-0005-0000-0000-0000040D0000}"/>
    <cellStyle name="Normal 15 4 5" xfId="3338" xr:uid="{00000000-0005-0000-0000-0000050D0000}"/>
    <cellStyle name="Normal 15 4 6" xfId="3339" xr:uid="{00000000-0005-0000-0000-0000060D0000}"/>
    <cellStyle name="Normal 15 4 7" xfId="3340" xr:uid="{00000000-0005-0000-0000-0000070D0000}"/>
    <cellStyle name="Normal 15 4 8" xfId="3341" xr:uid="{00000000-0005-0000-0000-0000080D0000}"/>
    <cellStyle name="Normal 15 4 9" xfId="3342" xr:uid="{00000000-0005-0000-0000-0000090D0000}"/>
    <cellStyle name="Normal 15 5" xfId="3343" xr:uid="{00000000-0005-0000-0000-00000A0D0000}"/>
    <cellStyle name="Normal 15 5 2" xfId="3344" xr:uid="{00000000-0005-0000-0000-00000B0D0000}"/>
    <cellStyle name="Normal 15 5 3" xfId="3345" xr:uid="{00000000-0005-0000-0000-00000C0D0000}"/>
    <cellStyle name="Normal 15 5 4" xfId="3346" xr:uid="{00000000-0005-0000-0000-00000D0D0000}"/>
    <cellStyle name="Normal 15 5 5" xfId="3347" xr:uid="{00000000-0005-0000-0000-00000E0D0000}"/>
    <cellStyle name="Normal 15 5 6" xfId="3348" xr:uid="{00000000-0005-0000-0000-00000F0D0000}"/>
    <cellStyle name="Normal 15 5 7" xfId="3349" xr:uid="{00000000-0005-0000-0000-0000100D0000}"/>
    <cellStyle name="Normal 15 5 8" xfId="3350" xr:uid="{00000000-0005-0000-0000-0000110D0000}"/>
    <cellStyle name="Normal 15 5 9" xfId="3351" xr:uid="{00000000-0005-0000-0000-0000120D0000}"/>
    <cellStyle name="Normal 15 6" xfId="3352" xr:uid="{00000000-0005-0000-0000-0000130D0000}"/>
    <cellStyle name="Normal 15 6 2" xfId="3353" xr:uid="{00000000-0005-0000-0000-0000140D0000}"/>
    <cellStyle name="Normal 15 6 3" xfId="3354" xr:uid="{00000000-0005-0000-0000-0000150D0000}"/>
    <cellStyle name="Normal 15 6 4" xfId="3355" xr:uid="{00000000-0005-0000-0000-0000160D0000}"/>
    <cellStyle name="Normal 15 6 5" xfId="3356" xr:uid="{00000000-0005-0000-0000-0000170D0000}"/>
    <cellStyle name="Normal 15 6 6" xfId="3357" xr:uid="{00000000-0005-0000-0000-0000180D0000}"/>
    <cellStyle name="Normal 15 6 7" xfId="3358" xr:uid="{00000000-0005-0000-0000-0000190D0000}"/>
    <cellStyle name="Normal 15 6 8" xfId="3359" xr:uid="{00000000-0005-0000-0000-00001A0D0000}"/>
    <cellStyle name="Normal 15 6 9" xfId="3360" xr:uid="{00000000-0005-0000-0000-00001B0D0000}"/>
    <cellStyle name="Normal 15 7" xfId="3361" xr:uid="{00000000-0005-0000-0000-00001C0D0000}"/>
    <cellStyle name="Normal 15 7 2" xfId="3362" xr:uid="{00000000-0005-0000-0000-00001D0D0000}"/>
    <cellStyle name="Normal 15 7 3" xfId="3363" xr:uid="{00000000-0005-0000-0000-00001E0D0000}"/>
    <cellStyle name="Normal 15 7 4" xfId="3364" xr:uid="{00000000-0005-0000-0000-00001F0D0000}"/>
    <cellStyle name="Normal 15 7 5" xfId="3365" xr:uid="{00000000-0005-0000-0000-0000200D0000}"/>
    <cellStyle name="Normal 15 7 6" xfId="3366" xr:uid="{00000000-0005-0000-0000-0000210D0000}"/>
    <cellStyle name="Normal 15 7 7" xfId="3367" xr:uid="{00000000-0005-0000-0000-0000220D0000}"/>
    <cellStyle name="Normal 15 7 8" xfId="3368" xr:uid="{00000000-0005-0000-0000-0000230D0000}"/>
    <cellStyle name="Normal 15 7 9" xfId="3369" xr:uid="{00000000-0005-0000-0000-0000240D0000}"/>
    <cellStyle name="Normal 15 8" xfId="3370" xr:uid="{00000000-0005-0000-0000-0000250D0000}"/>
    <cellStyle name="Normal 15 8 2" xfId="3371" xr:uid="{00000000-0005-0000-0000-0000260D0000}"/>
    <cellStyle name="Normal 15 8 3" xfId="3372" xr:uid="{00000000-0005-0000-0000-0000270D0000}"/>
    <cellStyle name="Normal 15 8 4" xfId="3373" xr:uid="{00000000-0005-0000-0000-0000280D0000}"/>
    <cellStyle name="Normal 15 8 5" xfId="3374" xr:uid="{00000000-0005-0000-0000-0000290D0000}"/>
    <cellStyle name="Normal 15 8 6" xfId="3375" xr:uid="{00000000-0005-0000-0000-00002A0D0000}"/>
    <cellStyle name="Normal 15 8 7" xfId="3376" xr:uid="{00000000-0005-0000-0000-00002B0D0000}"/>
    <cellStyle name="Normal 15 8 8" xfId="3377" xr:uid="{00000000-0005-0000-0000-00002C0D0000}"/>
    <cellStyle name="Normal 15 8 9" xfId="3378" xr:uid="{00000000-0005-0000-0000-00002D0D0000}"/>
    <cellStyle name="Normal 15 9" xfId="3379" xr:uid="{00000000-0005-0000-0000-00002E0D0000}"/>
    <cellStyle name="Normal 15_Eco-Report " xfId="3380" xr:uid="{00000000-0005-0000-0000-00002F0D0000}"/>
    <cellStyle name="Normal 150" xfId="3381" xr:uid="{00000000-0005-0000-0000-0000300D0000}"/>
    <cellStyle name="Normal 151" xfId="3382" xr:uid="{00000000-0005-0000-0000-0000310D0000}"/>
    <cellStyle name="Normal 152" xfId="3383" xr:uid="{00000000-0005-0000-0000-0000320D0000}"/>
    <cellStyle name="Normal 153" xfId="3384" xr:uid="{00000000-0005-0000-0000-0000330D0000}"/>
    <cellStyle name="Normal 154" xfId="3385" xr:uid="{00000000-0005-0000-0000-0000340D0000}"/>
    <cellStyle name="Normal 155" xfId="3386" xr:uid="{00000000-0005-0000-0000-0000350D0000}"/>
    <cellStyle name="Normal 156" xfId="3387" xr:uid="{00000000-0005-0000-0000-0000360D0000}"/>
    <cellStyle name="Normal 157" xfId="3388" xr:uid="{00000000-0005-0000-0000-0000370D0000}"/>
    <cellStyle name="Normal 158" xfId="3389" xr:uid="{00000000-0005-0000-0000-0000380D0000}"/>
    <cellStyle name="Normal 159" xfId="3390" xr:uid="{00000000-0005-0000-0000-0000390D0000}"/>
    <cellStyle name="Normal 16" xfId="3391" xr:uid="{00000000-0005-0000-0000-00003A0D0000}"/>
    <cellStyle name="Normal 16 10" xfId="3392" xr:uid="{00000000-0005-0000-0000-00003B0D0000}"/>
    <cellStyle name="Normal 16 11" xfId="3393" xr:uid="{00000000-0005-0000-0000-00003C0D0000}"/>
    <cellStyle name="Normal 16 12" xfId="3394" xr:uid="{00000000-0005-0000-0000-00003D0D0000}"/>
    <cellStyle name="Normal 16 13" xfId="3395" xr:uid="{00000000-0005-0000-0000-00003E0D0000}"/>
    <cellStyle name="Normal 16 14" xfId="3396" xr:uid="{00000000-0005-0000-0000-00003F0D0000}"/>
    <cellStyle name="Normal 16 15" xfId="3397" xr:uid="{00000000-0005-0000-0000-0000400D0000}"/>
    <cellStyle name="Normal 16 16" xfId="3398" xr:uid="{00000000-0005-0000-0000-0000410D0000}"/>
    <cellStyle name="Normal 16 17" xfId="3399" xr:uid="{00000000-0005-0000-0000-0000420D0000}"/>
    <cellStyle name="Normal 16 18" xfId="3400" xr:uid="{00000000-0005-0000-0000-0000430D0000}"/>
    <cellStyle name="Normal 16 19" xfId="3401" xr:uid="{00000000-0005-0000-0000-0000440D0000}"/>
    <cellStyle name="Normal 16 2" xfId="3402" xr:uid="{00000000-0005-0000-0000-0000450D0000}"/>
    <cellStyle name="Normal 16 2 2" xfId="3403" xr:uid="{00000000-0005-0000-0000-0000460D0000}"/>
    <cellStyle name="Normal 16 2 3" xfId="3404" xr:uid="{00000000-0005-0000-0000-0000470D0000}"/>
    <cellStyle name="Normal 16 2 4" xfId="3405" xr:uid="{00000000-0005-0000-0000-0000480D0000}"/>
    <cellStyle name="Normal 16 2 5" xfId="3406" xr:uid="{00000000-0005-0000-0000-0000490D0000}"/>
    <cellStyle name="Normal 16 2 6" xfId="3407" xr:uid="{00000000-0005-0000-0000-00004A0D0000}"/>
    <cellStyle name="Normal 16 2 7" xfId="3408" xr:uid="{00000000-0005-0000-0000-00004B0D0000}"/>
    <cellStyle name="Normal 16 2 8" xfId="3409" xr:uid="{00000000-0005-0000-0000-00004C0D0000}"/>
    <cellStyle name="Normal 16 2 9" xfId="3410" xr:uid="{00000000-0005-0000-0000-00004D0D0000}"/>
    <cellStyle name="Normal 16 20" xfId="3411" xr:uid="{00000000-0005-0000-0000-00004E0D0000}"/>
    <cellStyle name="Normal 16 21" xfId="3412" xr:uid="{00000000-0005-0000-0000-00004F0D0000}"/>
    <cellStyle name="Normal 16 22" xfId="3413" xr:uid="{00000000-0005-0000-0000-0000500D0000}"/>
    <cellStyle name="Normal 16 23" xfId="3414" xr:uid="{00000000-0005-0000-0000-0000510D0000}"/>
    <cellStyle name="Normal 16 24" xfId="3415" xr:uid="{00000000-0005-0000-0000-0000520D0000}"/>
    <cellStyle name="Normal 16 25" xfId="3416" xr:uid="{00000000-0005-0000-0000-0000530D0000}"/>
    <cellStyle name="Normal 16 26" xfId="3417" xr:uid="{00000000-0005-0000-0000-0000540D0000}"/>
    <cellStyle name="Normal 16 27" xfId="3418" xr:uid="{00000000-0005-0000-0000-0000550D0000}"/>
    <cellStyle name="Normal 16 3" xfId="3419" xr:uid="{00000000-0005-0000-0000-0000560D0000}"/>
    <cellStyle name="Normal 16 3 10" xfId="3420" xr:uid="{00000000-0005-0000-0000-0000570D0000}"/>
    <cellStyle name="Normal 16 3 11" xfId="3421" xr:uid="{00000000-0005-0000-0000-0000580D0000}"/>
    <cellStyle name="Normal 16 3 2" xfId="3422" xr:uid="{00000000-0005-0000-0000-0000590D0000}"/>
    <cellStyle name="Normal 16 3 3" xfId="3423" xr:uid="{00000000-0005-0000-0000-00005A0D0000}"/>
    <cellStyle name="Normal 16 3 4" xfId="3424" xr:uid="{00000000-0005-0000-0000-00005B0D0000}"/>
    <cellStyle name="Normal 16 3 5" xfId="3425" xr:uid="{00000000-0005-0000-0000-00005C0D0000}"/>
    <cellStyle name="Normal 16 3 6" xfId="3426" xr:uid="{00000000-0005-0000-0000-00005D0D0000}"/>
    <cellStyle name="Normal 16 3 7" xfId="3427" xr:uid="{00000000-0005-0000-0000-00005E0D0000}"/>
    <cellStyle name="Normal 16 3 8" xfId="3428" xr:uid="{00000000-0005-0000-0000-00005F0D0000}"/>
    <cellStyle name="Normal 16 3 9" xfId="3429" xr:uid="{00000000-0005-0000-0000-0000600D0000}"/>
    <cellStyle name="Normal 16 4" xfId="3430" xr:uid="{00000000-0005-0000-0000-0000610D0000}"/>
    <cellStyle name="Normal 16 4 2" xfId="3431" xr:uid="{00000000-0005-0000-0000-0000620D0000}"/>
    <cellStyle name="Normal 16 4 3" xfId="3432" xr:uid="{00000000-0005-0000-0000-0000630D0000}"/>
    <cellStyle name="Normal 16 4 4" xfId="3433" xr:uid="{00000000-0005-0000-0000-0000640D0000}"/>
    <cellStyle name="Normal 16 4 5" xfId="3434" xr:uid="{00000000-0005-0000-0000-0000650D0000}"/>
    <cellStyle name="Normal 16 4 6" xfId="3435" xr:uid="{00000000-0005-0000-0000-0000660D0000}"/>
    <cellStyle name="Normal 16 4 7" xfId="3436" xr:uid="{00000000-0005-0000-0000-0000670D0000}"/>
    <cellStyle name="Normal 16 4 8" xfId="3437" xr:uid="{00000000-0005-0000-0000-0000680D0000}"/>
    <cellStyle name="Normal 16 4 9" xfId="3438" xr:uid="{00000000-0005-0000-0000-0000690D0000}"/>
    <cellStyle name="Normal 16 5" xfId="3439" xr:uid="{00000000-0005-0000-0000-00006A0D0000}"/>
    <cellStyle name="Normal 16 5 2" xfId="3440" xr:uid="{00000000-0005-0000-0000-00006B0D0000}"/>
    <cellStyle name="Normal 16 5 3" xfId="3441" xr:uid="{00000000-0005-0000-0000-00006C0D0000}"/>
    <cellStyle name="Normal 16 5 4" xfId="3442" xr:uid="{00000000-0005-0000-0000-00006D0D0000}"/>
    <cellStyle name="Normal 16 5 5" xfId="3443" xr:uid="{00000000-0005-0000-0000-00006E0D0000}"/>
    <cellStyle name="Normal 16 5 6" xfId="3444" xr:uid="{00000000-0005-0000-0000-00006F0D0000}"/>
    <cellStyle name="Normal 16 5 7" xfId="3445" xr:uid="{00000000-0005-0000-0000-0000700D0000}"/>
    <cellStyle name="Normal 16 5 8" xfId="3446" xr:uid="{00000000-0005-0000-0000-0000710D0000}"/>
    <cellStyle name="Normal 16 5 9" xfId="3447" xr:uid="{00000000-0005-0000-0000-0000720D0000}"/>
    <cellStyle name="Normal 16 6" xfId="3448" xr:uid="{00000000-0005-0000-0000-0000730D0000}"/>
    <cellStyle name="Normal 16 6 2" xfId="3449" xr:uid="{00000000-0005-0000-0000-0000740D0000}"/>
    <cellStyle name="Normal 16 6 3" xfId="3450" xr:uid="{00000000-0005-0000-0000-0000750D0000}"/>
    <cellStyle name="Normal 16 6 4" xfId="3451" xr:uid="{00000000-0005-0000-0000-0000760D0000}"/>
    <cellStyle name="Normal 16 6 5" xfId="3452" xr:uid="{00000000-0005-0000-0000-0000770D0000}"/>
    <cellStyle name="Normal 16 6 6" xfId="3453" xr:uid="{00000000-0005-0000-0000-0000780D0000}"/>
    <cellStyle name="Normal 16 6 7" xfId="3454" xr:uid="{00000000-0005-0000-0000-0000790D0000}"/>
    <cellStyle name="Normal 16 6 8" xfId="3455" xr:uid="{00000000-0005-0000-0000-00007A0D0000}"/>
    <cellStyle name="Normal 16 6 9" xfId="3456" xr:uid="{00000000-0005-0000-0000-00007B0D0000}"/>
    <cellStyle name="Normal 16 7" xfId="3457" xr:uid="{00000000-0005-0000-0000-00007C0D0000}"/>
    <cellStyle name="Normal 16 7 2" xfId="3458" xr:uid="{00000000-0005-0000-0000-00007D0D0000}"/>
    <cellStyle name="Normal 16 7 3" xfId="3459" xr:uid="{00000000-0005-0000-0000-00007E0D0000}"/>
    <cellStyle name="Normal 16 7 4" xfId="3460" xr:uid="{00000000-0005-0000-0000-00007F0D0000}"/>
    <cellStyle name="Normal 16 7 5" xfId="3461" xr:uid="{00000000-0005-0000-0000-0000800D0000}"/>
    <cellStyle name="Normal 16 7 6" xfId="3462" xr:uid="{00000000-0005-0000-0000-0000810D0000}"/>
    <cellStyle name="Normal 16 7 7" xfId="3463" xr:uid="{00000000-0005-0000-0000-0000820D0000}"/>
    <cellStyle name="Normal 16 7 8" xfId="3464" xr:uid="{00000000-0005-0000-0000-0000830D0000}"/>
    <cellStyle name="Normal 16 7 9" xfId="3465" xr:uid="{00000000-0005-0000-0000-0000840D0000}"/>
    <cellStyle name="Normal 16 8" xfId="3466" xr:uid="{00000000-0005-0000-0000-0000850D0000}"/>
    <cellStyle name="Normal 16 8 2" xfId="3467" xr:uid="{00000000-0005-0000-0000-0000860D0000}"/>
    <cellStyle name="Normal 16 8 3" xfId="3468" xr:uid="{00000000-0005-0000-0000-0000870D0000}"/>
    <cellStyle name="Normal 16 8 4" xfId="3469" xr:uid="{00000000-0005-0000-0000-0000880D0000}"/>
    <cellStyle name="Normal 16 8 5" xfId="3470" xr:uid="{00000000-0005-0000-0000-0000890D0000}"/>
    <cellStyle name="Normal 16 8 6" xfId="3471" xr:uid="{00000000-0005-0000-0000-00008A0D0000}"/>
    <cellStyle name="Normal 16 8 7" xfId="3472" xr:uid="{00000000-0005-0000-0000-00008B0D0000}"/>
    <cellStyle name="Normal 16 8 8" xfId="3473" xr:uid="{00000000-0005-0000-0000-00008C0D0000}"/>
    <cellStyle name="Normal 16 8 9" xfId="3474" xr:uid="{00000000-0005-0000-0000-00008D0D0000}"/>
    <cellStyle name="Normal 16 9" xfId="3475" xr:uid="{00000000-0005-0000-0000-00008E0D0000}"/>
    <cellStyle name="Normal 160" xfId="3476" xr:uid="{00000000-0005-0000-0000-00008F0D0000}"/>
    <cellStyle name="Normal 161" xfId="3477" xr:uid="{00000000-0005-0000-0000-0000900D0000}"/>
    <cellStyle name="Normal 162" xfId="3478" xr:uid="{00000000-0005-0000-0000-0000910D0000}"/>
    <cellStyle name="Normal 163" xfId="3479" xr:uid="{00000000-0005-0000-0000-0000920D0000}"/>
    <cellStyle name="Normal 164" xfId="3480" xr:uid="{00000000-0005-0000-0000-0000930D0000}"/>
    <cellStyle name="Normal 164 2" xfId="3481" xr:uid="{00000000-0005-0000-0000-0000940D0000}"/>
    <cellStyle name="Normal 164 2 2" xfId="3482" xr:uid="{00000000-0005-0000-0000-0000950D0000}"/>
    <cellStyle name="Normal 164 2 2 2" xfId="3483" xr:uid="{00000000-0005-0000-0000-0000960D0000}"/>
    <cellStyle name="Normal 164 2 3" xfId="3484" xr:uid="{00000000-0005-0000-0000-0000970D0000}"/>
    <cellStyle name="Normal 164 2 4" xfId="3485" xr:uid="{00000000-0005-0000-0000-0000980D0000}"/>
    <cellStyle name="Normal 164 3" xfId="3486" xr:uid="{00000000-0005-0000-0000-0000990D0000}"/>
    <cellStyle name="Normal 165" xfId="3487" xr:uid="{00000000-0005-0000-0000-00009A0D0000}"/>
    <cellStyle name="Normal 166" xfId="3488" xr:uid="{00000000-0005-0000-0000-00009B0D0000}"/>
    <cellStyle name="Normal 167" xfId="3489" xr:uid="{00000000-0005-0000-0000-00009C0D0000}"/>
    <cellStyle name="Normal 168" xfId="3490" xr:uid="{00000000-0005-0000-0000-00009D0D0000}"/>
    <cellStyle name="Normal 169" xfId="3491" xr:uid="{00000000-0005-0000-0000-00009E0D0000}"/>
    <cellStyle name="Normal 169 2" xfId="3492" xr:uid="{00000000-0005-0000-0000-00009F0D0000}"/>
    <cellStyle name="Normal 169 3" xfId="3493" xr:uid="{00000000-0005-0000-0000-0000A00D0000}"/>
    <cellStyle name="Normal 169 4" xfId="3494" xr:uid="{00000000-0005-0000-0000-0000A10D0000}"/>
    <cellStyle name="Normal 169 5" xfId="3495" xr:uid="{00000000-0005-0000-0000-0000A20D0000}"/>
    <cellStyle name="Normal 169 6" xfId="3496" xr:uid="{00000000-0005-0000-0000-0000A30D0000}"/>
    <cellStyle name="Normal 17" xfId="3497" xr:uid="{00000000-0005-0000-0000-0000A40D0000}"/>
    <cellStyle name="Normal 17 10" xfId="3498" xr:uid="{00000000-0005-0000-0000-0000A50D0000}"/>
    <cellStyle name="Normal 17 11" xfId="3499" xr:uid="{00000000-0005-0000-0000-0000A60D0000}"/>
    <cellStyle name="Normal 17 12" xfId="3500" xr:uid="{00000000-0005-0000-0000-0000A70D0000}"/>
    <cellStyle name="Normal 17 13" xfId="3501" xr:uid="{00000000-0005-0000-0000-0000A80D0000}"/>
    <cellStyle name="Normal 17 14" xfId="3502" xr:uid="{00000000-0005-0000-0000-0000A90D0000}"/>
    <cellStyle name="Normal 17 15" xfId="3503" xr:uid="{00000000-0005-0000-0000-0000AA0D0000}"/>
    <cellStyle name="Normal 17 16" xfId="3504" xr:uid="{00000000-0005-0000-0000-0000AB0D0000}"/>
    <cellStyle name="Normal 17 17" xfId="3505" xr:uid="{00000000-0005-0000-0000-0000AC0D0000}"/>
    <cellStyle name="Normal 17 18" xfId="3506" xr:uid="{00000000-0005-0000-0000-0000AD0D0000}"/>
    <cellStyle name="Normal 17 19" xfId="3507" xr:uid="{00000000-0005-0000-0000-0000AE0D0000}"/>
    <cellStyle name="Normal 17 2" xfId="3508" xr:uid="{00000000-0005-0000-0000-0000AF0D0000}"/>
    <cellStyle name="Normal 17 2 2" xfId="3509" xr:uid="{00000000-0005-0000-0000-0000B00D0000}"/>
    <cellStyle name="Normal 17 2 3" xfId="3510" xr:uid="{00000000-0005-0000-0000-0000B10D0000}"/>
    <cellStyle name="Normal 17 2 4" xfId="3511" xr:uid="{00000000-0005-0000-0000-0000B20D0000}"/>
    <cellStyle name="Normal 17 2 5" xfId="3512" xr:uid="{00000000-0005-0000-0000-0000B30D0000}"/>
    <cellStyle name="Normal 17 2 6" xfId="3513" xr:uid="{00000000-0005-0000-0000-0000B40D0000}"/>
    <cellStyle name="Normal 17 2 7" xfId="3514" xr:uid="{00000000-0005-0000-0000-0000B50D0000}"/>
    <cellStyle name="Normal 17 2 8" xfId="3515" xr:uid="{00000000-0005-0000-0000-0000B60D0000}"/>
    <cellStyle name="Normal 17 2 9" xfId="3516" xr:uid="{00000000-0005-0000-0000-0000B70D0000}"/>
    <cellStyle name="Normal 17 20" xfId="3517" xr:uid="{00000000-0005-0000-0000-0000B80D0000}"/>
    <cellStyle name="Normal 17 21" xfId="3518" xr:uid="{00000000-0005-0000-0000-0000B90D0000}"/>
    <cellStyle name="Normal 17 22" xfId="3519" xr:uid="{00000000-0005-0000-0000-0000BA0D0000}"/>
    <cellStyle name="Normal 17 23" xfId="3520" xr:uid="{00000000-0005-0000-0000-0000BB0D0000}"/>
    <cellStyle name="Normal 17 24" xfId="3521" xr:uid="{00000000-0005-0000-0000-0000BC0D0000}"/>
    <cellStyle name="Normal 17 25" xfId="3522" xr:uid="{00000000-0005-0000-0000-0000BD0D0000}"/>
    <cellStyle name="Normal 17 26" xfId="3523" xr:uid="{00000000-0005-0000-0000-0000BE0D0000}"/>
    <cellStyle name="Normal 17 27" xfId="3524" xr:uid="{00000000-0005-0000-0000-0000BF0D0000}"/>
    <cellStyle name="Normal 17 3" xfId="3525" xr:uid="{00000000-0005-0000-0000-0000C00D0000}"/>
    <cellStyle name="Normal 17 3 10" xfId="3526" xr:uid="{00000000-0005-0000-0000-0000C10D0000}"/>
    <cellStyle name="Normal 17 3 11" xfId="3527" xr:uid="{00000000-0005-0000-0000-0000C20D0000}"/>
    <cellStyle name="Normal 17 3 2" xfId="3528" xr:uid="{00000000-0005-0000-0000-0000C30D0000}"/>
    <cellStyle name="Normal 17 3 3" xfId="3529" xr:uid="{00000000-0005-0000-0000-0000C40D0000}"/>
    <cellStyle name="Normal 17 3 4" xfId="3530" xr:uid="{00000000-0005-0000-0000-0000C50D0000}"/>
    <cellStyle name="Normal 17 3 5" xfId="3531" xr:uid="{00000000-0005-0000-0000-0000C60D0000}"/>
    <cellStyle name="Normal 17 3 6" xfId="3532" xr:uid="{00000000-0005-0000-0000-0000C70D0000}"/>
    <cellStyle name="Normal 17 3 7" xfId="3533" xr:uid="{00000000-0005-0000-0000-0000C80D0000}"/>
    <cellStyle name="Normal 17 3 8" xfId="3534" xr:uid="{00000000-0005-0000-0000-0000C90D0000}"/>
    <cellStyle name="Normal 17 3 9" xfId="3535" xr:uid="{00000000-0005-0000-0000-0000CA0D0000}"/>
    <cellStyle name="Normal 17 4" xfId="3536" xr:uid="{00000000-0005-0000-0000-0000CB0D0000}"/>
    <cellStyle name="Normal 17 4 2" xfId="3537" xr:uid="{00000000-0005-0000-0000-0000CC0D0000}"/>
    <cellStyle name="Normal 17 4 3" xfId="3538" xr:uid="{00000000-0005-0000-0000-0000CD0D0000}"/>
    <cellStyle name="Normal 17 4 4" xfId="3539" xr:uid="{00000000-0005-0000-0000-0000CE0D0000}"/>
    <cellStyle name="Normal 17 4 5" xfId="3540" xr:uid="{00000000-0005-0000-0000-0000CF0D0000}"/>
    <cellStyle name="Normal 17 4 6" xfId="3541" xr:uid="{00000000-0005-0000-0000-0000D00D0000}"/>
    <cellStyle name="Normal 17 4 7" xfId="3542" xr:uid="{00000000-0005-0000-0000-0000D10D0000}"/>
    <cellStyle name="Normal 17 4 8" xfId="3543" xr:uid="{00000000-0005-0000-0000-0000D20D0000}"/>
    <cellStyle name="Normal 17 4 9" xfId="3544" xr:uid="{00000000-0005-0000-0000-0000D30D0000}"/>
    <cellStyle name="Normal 17 5" xfId="3545" xr:uid="{00000000-0005-0000-0000-0000D40D0000}"/>
    <cellStyle name="Normal 17 5 2" xfId="3546" xr:uid="{00000000-0005-0000-0000-0000D50D0000}"/>
    <cellStyle name="Normal 17 5 3" xfId="3547" xr:uid="{00000000-0005-0000-0000-0000D60D0000}"/>
    <cellStyle name="Normal 17 5 4" xfId="3548" xr:uid="{00000000-0005-0000-0000-0000D70D0000}"/>
    <cellStyle name="Normal 17 5 5" xfId="3549" xr:uid="{00000000-0005-0000-0000-0000D80D0000}"/>
    <cellStyle name="Normal 17 5 6" xfId="3550" xr:uid="{00000000-0005-0000-0000-0000D90D0000}"/>
    <cellStyle name="Normal 17 5 7" xfId="3551" xr:uid="{00000000-0005-0000-0000-0000DA0D0000}"/>
    <cellStyle name="Normal 17 5 8" xfId="3552" xr:uid="{00000000-0005-0000-0000-0000DB0D0000}"/>
    <cellStyle name="Normal 17 5 9" xfId="3553" xr:uid="{00000000-0005-0000-0000-0000DC0D0000}"/>
    <cellStyle name="Normal 17 6" xfId="3554" xr:uid="{00000000-0005-0000-0000-0000DD0D0000}"/>
    <cellStyle name="Normal 17 6 2" xfId="3555" xr:uid="{00000000-0005-0000-0000-0000DE0D0000}"/>
    <cellStyle name="Normal 17 6 3" xfId="3556" xr:uid="{00000000-0005-0000-0000-0000DF0D0000}"/>
    <cellStyle name="Normal 17 6 4" xfId="3557" xr:uid="{00000000-0005-0000-0000-0000E00D0000}"/>
    <cellStyle name="Normal 17 6 5" xfId="3558" xr:uid="{00000000-0005-0000-0000-0000E10D0000}"/>
    <cellStyle name="Normal 17 6 6" xfId="3559" xr:uid="{00000000-0005-0000-0000-0000E20D0000}"/>
    <cellStyle name="Normal 17 6 7" xfId="3560" xr:uid="{00000000-0005-0000-0000-0000E30D0000}"/>
    <cellStyle name="Normal 17 6 8" xfId="3561" xr:uid="{00000000-0005-0000-0000-0000E40D0000}"/>
    <cellStyle name="Normal 17 6 9" xfId="3562" xr:uid="{00000000-0005-0000-0000-0000E50D0000}"/>
    <cellStyle name="Normal 17 7" xfId="3563" xr:uid="{00000000-0005-0000-0000-0000E60D0000}"/>
    <cellStyle name="Normal 17 7 2" xfId="3564" xr:uid="{00000000-0005-0000-0000-0000E70D0000}"/>
    <cellStyle name="Normal 17 7 3" xfId="3565" xr:uid="{00000000-0005-0000-0000-0000E80D0000}"/>
    <cellStyle name="Normal 17 7 4" xfId="3566" xr:uid="{00000000-0005-0000-0000-0000E90D0000}"/>
    <cellStyle name="Normal 17 7 5" xfId="3567" xr:uid="{00000000-0005-0000-0000-0000EA0D0000}"/>
    <cellStyle name="Normal 17 7 6" xfId="3568" xr:uid="{00000000-0005-0000-0000-0000EB0D0000}"/>
    <cellStyle name="Normal 17 7 7" xfId="3569" xr:uid="{00000000-0005-0000-0000-0000EC0D0000}"/>
    <cellStyle name="Normal 17 7 8" xfId="3570" xr:uid="{00000000-0005-0000-0000-0000ED0D0000}"/>
    <cellStyle name="Normal 17 7 9" xfId="3571" xr:uid="{00000000-0005-0000-0000-0000EE0D0000}"/>
    <cellStyle name="Normal 17 8" xfId="3572" xr:uid="{00000000-0005-0000-0000-0000EF0D0000}"/>
    <cellStyle name="Normal 17 8 2" xfId="3573" xr:uid="{00000000-0005-0000-0000-0000F00D0000}"/>
    <cellStyle name="Normal 17 8 3" xfId="3574" xr:uid="{00000000-0005-0000-0000-0000F10D0000}"/>
    <cellStyle name="Normal 17 8 4" xfId="3575" xr:uid="{00000000-0005-0000-0000-0000F20D0000}"/>
    <cellStyle name="Normal 17 8 5" xfId="3576" xr:uid="{00000000-0005-0000-0000-0000F30D0000}"/>
    <cellStyle name="Normal 17 8 6" xfId="3577" xr:uid="{00000000-0005-0000-0000-0000F40D0000}"/>
    <cellStyle name="Normal 17 8 7" xfId="3578" xr:uid="{00000000-0005-0000-0000-0000F50D0000}"/>
    <cellStyle name="Normal 17 8 8" xfId="3579" xr:uid="{00000000-0005-0000-0000-0000F60D0000}"/>
    <cellStyle name="Normal 17 8 9" xfId="3580" xr:uid="{00000000-0005-0000-0000-0000F70D0000}"/>
    <cellStyle name="Normal 17 9" xfId="3581" xr:uid="{00000000-0005-0000-0000-0000F80D0000}"/>
    <cellStyle name="Normal 170" xfId="3582" xr:uid="{00000000-0005-0000-0000-0000F90D0000}"/>
    <cellStyle name="Normal 170 2" xfId="3583" xr:uid="{00000000-0005-0000-0000-0000FA0D0000}"/>
    <cellStyle name="Normal 170 3" xfId="3584" xr:uid="{00000000-0005-0000-0000-0000FB0D0000}"/>
    <cellStyle name="Normal 170 4" xfId="3585" xr:uid="{00000000-0005-0000-0000-0000FC0D0000}"/>
    <cellStyle name="Normal 170 5" xfId="3586" xr:uid="{00000000-0005-0000-0000-0000FD0D0000}"/>
    <cellStyle name="Normal 170 6" xfId="3587" xr:uid="{00000000-0005-0000-0000-0000FE0D0000}"/>
    <cellStyle name="Normal 171" xfId="3588" xr:uid="{00000000-0005-0000-0000-0000FF0D0000}"/>
    <cellStyle name="Normal 171 2" xfId="3589" xr:uid="{00000000-0005-0000-0000-0000000E0000}"/>
    <cellStyle name="Normal 171 3" xfId="3590" xr:uid="{00000000-0005-0000-0000-0000010E0000}"/>
    <cellStyle name="Normal 171 4" xfId="3591" xr:uid="{00000000-0005-0000-0000-0000020E0000}"/>
    <cellStyle name="Normal 171 5" xfId="3592" xr:uid="{00000000-0005-0000-0000-0000030E0000}"/>
    <cellStyle name="Normal 171 6" xfId="3593" xr:uid="{00000000-0005-0000-0000-0000040E0000}"/>
    <cellStyle name="Normal 172" xfId="3594" xr:uid="{00000000-0005-0000-0000-0000050E0000}"/>
    <cellStyle name="Normal 172 2" xfId="3595" xr:uid="{00000000-0005-0000-0000-0000060E0000}"/>
    <cellStyle name="Normal 173" xfId="3596" xr:uid="{00000000-0005-0000-0000-0000070E0000}"/>
    <cellStyle name="Normal 174" xfId="3597" xr:uid="{00000000-0005-0000-0000-0000080E0000}"/>
    <cellStyle name="Normal 174 2" xfId="3598" xr:uid="{00000000-0005-0000-0000-0000090E0000}"/>
    <cellStyle name="Normal 174 3" xfId="3599" xr:uid="{00000000-0005-0000-0000-00000A0E0000}"/>
    <cellStyle name="Normal 174 4" xfId="3600" xr:uid="{00000000-0005-0000-0000-00000B0E0000}"/>
    <cellStyle name="Normal 174 5" xfId="3601" xr:uid="{00000000-0005-0000-0000-00000C0E0000}"/>
    <cellStyle name="Normal 174 6" xfId="3602" xr:uid="{00000000-0005-0000-0000-00000D0E0000}"/>
    <cellStyle name="Normal 175" xfId="3603" xr:uid="{00000000-0005-0000-0000-00000E0E0000}"/>
    <cellStyle name="Normal 176" xfId="3604" xr:uid="{00000000-0005-0000-0000-00000F0E0000}"/>
    <cellStyle name="Normal 177" xfId="3605" xr:uid="{00000000-0005-0000-0000-0000100E0000}"/>
    <cellStyle name="Normal 178" xfId="3606" xr:uid="{00000000-0005-0000-0000-0000110E0000}"/>
    <cellStyle name="Normal 18" xfId="3607" xr:uid="{00000000-0005-0000-0000-0000120E0000}"/>
    <cellStyle name="Normal 18 10" xfId="3608" xr:uid="{00000000-0005-0000-0000-0000130E0000}"/>
    <cellStyle name="Normal 18 11" xfId="3609" xr:uid="{00000000-0005-0000-0000-0000140E0000}"/>
    <cellStyle name="Normal 18 12" xfId="3610" xr:uid="{00000000-0005-0000-0000-0000150E0000}"/>
    <cellStyle name="Normal 18 13" xfId="3611" xr:uid="{00000000-0005-0000-0000-0000160E0000}"/>
    <cellStyle name="Normal 18 14" xfId="3612" xr:uid="{00000000-0005-0000-0000-0000170E0000}"/>
    <cellStyle name="Normal 18 15" xfId="3613" xr:uid="{00000000-0005-0000-0000-0000180E0000}"/>
    <cellStyle name="Normal 18 16" xfId="3614" xr:uid="{00000000-0005-0000-0000-0000190E0000}"/>
    <cellStyle name="Normal 18 17" xfId="3615" xr:uid="{00000000-0005-0000-0000-00001A0E0000}"/>
    <cellStyle name="Normal 18 18" xfId="3616" xr:uid="{00000000-0005-0000-0000-00001B0E0000}"/>
    <cellStyle name="Normal 18 19" xfId="3617" xr:uid="{00000000-0005-0000-0000-00001C0E0000}"/>
    <cellStyle name="Normal 18 2" xfId="3618" xr:uid="{00000000-0005-0000-0000-00001D0E0000}"/>
    <cellStyle name="Normal 18 2 2" xfId="3619" xr:uid="{00000000-0005-0000-0000-00001E0E0000}"/>
    <cellStyle name="Normal 18 2 3" xfId="3620" xr:uid="{00000000-0005-0000-0000-00001F0E0000}"/>
    <cellStyle name="Normal 18 2 4" xfId="3621" xr:uid="{00000000-0005-0000-0000-0000200E0000}"/>
    <cellStyle name="Normal 18 2 5" xfId="3622" xr:uid="{00000000-0005-0000-0000-0000210E0000}"/>
    <cellStyle name="Normal 18 2 6" xfId="3623" xr:uid="{00000000-0005-0000-0000-0000220E0000}"/>
    <cellStyle name="Normal 18 2 7" xfId="3624" xr:uid="{00000000-0005-0000-0000-0000230E0000}"/>
    <cellStyle name="Normal 18 2 8" xfId="3625" xr:uid="{00000000-0005-0000-0000-0000240E0000}"/>
    <cellStyle name="Normal 18 2 9" xfId="3626" xr:uid="{00000000-0005-0000-0000-0000250E0000}"/>
    <cellStyle name="Normal 18 20" xfId="3627" xr:uid="{00000000-0005-0000-0000-0000260E0000}"/>
    <cellStyle name="Normal 18 21" xfId="3628" xr:uid="{00000000-0005-0000-0000-0000270E0000}"/>
    <cellStyle name="Normal 18 22" xfId="3629" xr:uid="{00000000-0005-0000-0000-0000280E0000}"/>
    <cellStyle name="Normal 18 23" xfId="3630" xr:uid="{00000000-0005-0000-0000-0000290E0000}"/>
    <cellStyle name="Normal 18 24" xfId="3631" xr:uid="{00000000-0005-0000-0000-00002A0E0000}"/>
    <cellStyle name="Normal 18 25" xfId="3632" xr:uid="{00000000-0005-0000-0000-00002B0E0000}"/>
    <cellStyle name="Normal 18 26" xfId="3633" xr:uid="{00000000-0005-0000-0000-00002C0E0000}"/>
    <cellStyle name="Normal 18 27" xfId="3634" xr:uid="{00000000-0005-0000-0000-00002D0E0000}"/>
    <cellStyle name="Normal 18 28" xfId="3635" xr:uid="{00000000-0005-0000-0000-00002E0E0000}"/>
    <cellStyle name="Normal 18 3" xfId="3636" xr:uid="{00000000-0005-0000-0000-00002F0E0000}"/>
    <cellStyle name="Normal 18 3 10" xfId="3637" xr:uid="{00000000-0005-0000-0000-0000300E0000}"/>
    <cellStyle name="Normal 18 3 11" xfId="3638" xr:uid="{00000000-0005-0000-0000-0000310E0000}"/>
    <cellStyle name="Normal 18 3 2" xfId="3639" xr:uid="{00000000-0005-0000-0000-0000320E0000}"/>
    <cellStyle name="Normal 18 3 3" xfId="3640" xr:uid="{00000000-0005-0000-0000-0000330E0000}"/>
    <cellStyle name="Normal 18 3 4" xfId="3641" xr:uid="{00000000-0005-0000-0000-0000340E0000}"/>
    <cellStyle name="Normal 18 3 5" xfId="3642" xr:uid="{00000000-0005-0000-0000-0000350E0000}"/>
    <cellStyle name="Normal 18 3 6" xfId="3643" xr:uid="{00000000-0005-0000-0000-0000360E0000}"/>
    <cellStyle name="Normal 18 3 7" xfId="3644" xr:uid="{00000000-0005-0000-0000-0000370E0000}"/>
    <cellStyle name="Normal 18 3 8" xfId="3645" xr:uid="{00000000-0005-0000-0000-0000380E0000}"/>
    <cellStyle name="Normal 18 3 9" xfId="3646" xr:uid="{00000000-0005-0000-0000-0000390E0000}"/>
    <cellStyle name="Normal 18 4" xfId="3647" xr:uid="{00000000-0005-0000-0000-00003A0E0000}"/>
    <cellStyle name="Normal 18 4 2" xfId="3648" xr:uid="{00000000-0005-0000-0000-00003B0E0000}"/>
    <cellStyle name="Normal 18 4 3" xfId="3649" xr:uid="{00000000-0005-0000-0000-00003C0E0000}"/>
    <cellStyle name="Normal 18 4 4" xfId="3650" xr:uid="{00000000-0005-0000-0000-00003D0E0000}"/>
    <cellStyle name="Normal 18 4 5" xfId="3651" xr:uid="{00000000-0005-0000-0000-00003E0E0000}"/>
    <cellStyle name="Normal 18 4 6" xfId="3652" xr:uid="{00000000-0005-0000-0000-00003F0E0000}"/>
    <cellStyle name="Normal 18 4 7" xfId="3653" xr:uid="{00000000-0005-0000-0000-0000400E0000}"/>
    <cellStyle name="Normal 18 4 8" xfId="3654" xr:uid="{00000000-0005-0000-0000-0000410E0000}"/>
    <cellStyle name="Normal 18 4 9" xfId="3655" xr:uid="{00000000-0005-0000-0000-0000420E0000}"/>
    <cellStyle name="Normal 18 5" xfId="3656" xr:uid="{00000000-0005-0000-0000-0000430E0000}"/>
    <cellStyle name="Normal 18 5 2" xfId="3657" xr:uid="{00000000-0005-0000-0000-0000440E0000}"/>
    <cellStyle name="Normal 18 5 3" xfId="3658" xr:uid="{00000000-0005-0000-0000-0000450E0000}"/>
    <cellStyle name="Normal 18 5 4" xfId="3659" xr:uid="{00000000-0005-0000-0000-0000460E0000}"/>
    <cellStyle name="Normal 18 5 5" xfId="3660" xr:uid="{00000000-0005-0000-0000-0000470E0000}"/>
    <cellStyle name="Normal 18 5 6" xfId="3661" xr:uid="{00000000-0005-0000-0000-0000480E0000}"/>
    <cellStyle name="Normal 18 5 7" xfId="3662" xr:uid="{00000000-0005-0000-0000-0000490E0000}"/>
    <cellStyle name="Normal 18 5 8" xfId="3663" xr:uid="{00000000-0005-0000-0000-00004A0E0000}"/>
    <cellStyle name="Normal 18 5 9" xfId="3664" xr:uid="{00000000-0005-0000-0000-00004B0E0000}"/>
    <cellStyle name="Normal 18 6" xfId="3665" xr:uid="{00000000-0005-0000-0000-00004C0E0000}"/>
    <cellStyle name="Normal 18 6 2" xfId="3666" xr:uid="{00000000-0005-0000-0000-00004D0E0000}"/>
    <cellStyle name="Normal 18 6 3" xfId="3667" xr:uid="{00000000-0005-0000-0000-00004E0E0000}"/>
    <cellStyle name="Normal 18 6 4" xfId="3668" xr:uid="{00000000-0005-0000-0000-00004F0E0000}"/>
    <cellStyle name="Normal 18 6 5" xfId="3669" xr:uid="{00000000-0005-0000-0000-0000500E0000}"/>
    <cellStyle name="Normal 18 6 6" xfId="3670" xr:uid="{00000000-0005-0000-0000-0000510E0000}"/>
    <cellStyle name="Normal 18 6 7" xfId="3671" xr:uid="{00000000-0005-0000-0000-0000520E0000}"/>
    <cellStyle name="Normal 18 6 8" xfId="3672" xr:uid="{00000000-0005-0000-0000-0000530E0000}"/>
    <cellStyle name="Normal 18 6 9" xfId="3673" xr:uid="{00000000-0005-0000-0000-0000540E0000}"/>
    <cellStyle name="Normal 18 7" xfId="3674" xr:uid="{00000000-0005-0000-0000-0000550E0000}"/>
    <cellStyle name="Normal 18 7 2" xfId="3675" xr:uid="{00000000-0005-0000-0000-0000560E0000}"/>
    <cellStyle name="Normal 18 7 3" xfId="3676" xr:uid="{00000000-0005-0000-0000-0000570E0000}"/>
    <cellStyle name="Normal 18 7 4" xfId="3677" xr:uid="{00000000-0005-0000-0000-0000580E0000}"/>
    <cellStyle name="Normal 18 7 5" xfId="3678" xr:uid="{00000000-0005-0000-0000-0000590E0000}"/>
    <cellStyle name="Normal 18 7 6" xfId="3679" xr:uid="{00000000-0005-0000-0000-00005A0E0000}"/>
    <cellStyle name="Normal 18 7 7" xfId="3680" xr:uid="{00000000-0005-0000-0000-00005B0E0000}"/>
    <cellStyle name="Normal 18 7 8" xfId="3681" xr:uid="{00000000-0005-0000-0000-00005C0E0000}"/>
    <cellStyle name="Normal 18 7 9" xfId="3682" xr:uid="{00000000-0005-0000-0000-00005D0E0000}"/>
    <cellStyle name="Normal 18 8" xfId="3683" xr:uid="{00000000-0005-0000-0000-00005E0E0000}"/>
    <cellStyle name="Normal 18 8 2" xfId="3684" xr:uid="{00000000-0005-0000-0000-00005F0E0000}"/>
    <cellStyle name="Normal 18 8 3" xfId="3685" xr:uid="{00000000-0005-0000-0000-0000600E0000}"/>
    <cellStyle name="Normal 18 8 4" xfId="3686" xr:uid="{00000000-0005-0000-0000-0000610E0000}"/>
    <cellStyle name="Normal 18 8 5" xfId="3687" xr:uid="{00000000-0005-0000-0000-0000620E0000}"/>
    <cellStyle name="Normal 18 8 6" xfId="3688" xr:uid="{00000000-0005-0000-0000-0000630E0000}"/>
    <cellStyle name="Normal 18 8 7" xfId="3689" xr:uid="{00000000-0005-0000-0000-0000640E0000}"/>
    <cellStyle name="Normal 18 8 8" xfId="3690" xr:uid="{00000000-0005-0000-0000-0000650E0000}"/>
    <cellStyle name="Normal 18 8 9" xfId="3691" xr:uid="{00000000-0005-0000-0000-0000660E0000}"/>
    <cellStyle name="Normal 18 9" xfId="3692" xr:uid="{00000000-0005-0000-0000-0000670E0000}"/>
    <cellStyle name="Normal 181" xfId="3693" xr:uid="{00000000-0005-0000-0000-0000680E0000}"/>
    <cellStyle name="Normal 182" xfId="3694" xr:uid="{00000000-0005-0000-0000-0000690E0000}"/>
    <cellStyle name="Normal 184" xfId="3695" xr:uid="{00000000-0005-0000-0000-00006A0E0000}"/>
    <cellStyle name="Normal 186" xfId="3696" xr:uid="{00000000-0005-0000-0000-00006B0E0000}"/>
    <cellStyle name="Normal 187" xfId="3697" xr:uid="{00000000-0005-0000-0000-00006C0E0000}"/>
    <cellStyle name="Normal 189" xfId="3698" xr:uid="{00000000-0005-0000-0000-00006D0E0000}"/>
    <cellStyle name="Normal 19" xfId="3699" xr:uid="{00000000-0005-0000-0000-00006E0E0000}"/>
    <cellStyle name="Normal 19 10" xfId="3700" xr:uid="{00000000-0005-0000-0000-00006F0E0000}"/>
    <cellStyle name="Normal 19 11" xfId="3701" xr:uid="{00000000-0005-0000-0000-0000700E0000}"/>
    <cellStyle name="Normal 19 12" xfId="3702" xr:uid="{00000000-0005-0000-0000-0000710E0000}"/>
    <cellStyle name="Normal 19 13" xfId="3703" xr:uid="{00000000-0005-0000-0000-0000720E0000}"/>
    <cellStyle name="Normal 19 14" xfId="3704" xr:uid="{00000000-0005-0000-0000-0000730E0000}"/>
    <cellStyle name="Normal 19 15" xfId="3705" xr:uid="{00000000-0005-0000-0000-0000740E0000}"/>
    <cellStyle name="Normal 19 16" xfId="3706" xr:uid="{00000000-0005-0000-0000-0000750E0000}"/>
    <cellStyle name="Normal 19 17" xfId="3707" xr:uid="{00000000-0005-0000-0000-0000760E0000}"/>
    <cellStyle name="Normal 19 18" xfId="3708" xr:uid="{00000000-0005-0000-0000-0000770E0000}"/>
    <cellStyle name="Normal 19 2" xfId="3709" xr:uid="{00000000-0005-0000-0000-0000780E0000}"/>
    <cellStyle name="Normal 19 2 2" xfId="3710" xr:uid="{00000000-0005-0000-0000-0000790E0000}"/>
    <cellStyle name="Normal 19 2 3" xfId="3711" xr:uid="{00000000-0005-0000-0000-00007A0E0000}"/>
    <cellStyle name="Normal 19 2 4" xfId="3712" xr:uid="{00000000-0005-0000-0000-00007B0E0000}"/>
    <cellStyle name="Normal 19 2 5" xfId="3713" xr:uid="{00000000-0005-0000-0000-00007C0E0000}"/>
    <cellStyle name="Normal 19 2 6" xfId="3714" xr:uid="{00000000-0005-0000-0000-00007D0E0000}"/>
    <cellStyle name="Normal 19 2 7" xfId="3715" xr:uid="{00000000-0005-0000-0000-00007E0E0000}"/>
    <cellStyle name="Normal 19 2 8" xfId="3716" xr:uid="{00000000-0005-0000-0000-00007F0E0000}"/>
    <cellStyle name="Normal 19 2 9" xfId="3717" xr:uid="{00000000-0005-0000-0000-0000800E0000}"/>
    <cellStyle name="Normal 19 3" xfId="3718" xr:uid="{00000000-0005-0000-0000-0000810E0000}"/>
    <cellStyle name="Normal 19 3 10" xfId="3719" xr:uid="{00000000-0005-0000-0000-0000820E0000}"/>
    <cellStyle name="Normal 19 3 11" xfId="3720" xr:uid="{00000000-0005-0000-0000-0000830E0000}"/>
    <cellStyle name="Normal 19 3 2" xfId="3721" xr:uid="{00000000-0005-0000-0000-0000840E0000}"/>
    <cellStyle name="Normal 19 3 3" xfId="3722" xr:uid="{00000000-0005-0000-0000-0000850E0000}"/>
    <cellStyle name="Normal 19 3 4" xfId="3723" xr:uid="{00000000-0005-0000-0000-0000860E0000}"/>
    <cellStyle name="Normal 19 3 5" xfId="3724" xr:uid="{00000000-0005-0000-0000-0000870E0000}"/>
    <cellStyle name="Normal 19 3 6" xfId="3725" xr:uid="{00000000-0005-0000-0000-0000880E0000}"/>
    <cellStyle name="Normal 19 3 7" xfId="3726" xr:uid="{00000000-0005-0000-0000-0000890E0000}"/>
    <cellStyle name="Normal 19 3 8" xfId="3727" xr:uid="{00000000-0005-0000-0000-00008A0E0000}"/>
    <cellStyle name="Normal 19 3 9" xfId="3728" xr:uid="{00000000-0005-0000-0000-00008B0E0000}"/>
    <cellStyle name="Normal 19 4" xfId="3729" xr:uid="{00000000-0005-0000-0000-00008C0E0000}"/>
    <cellStyle name="Normal 19 4 2" xfId="3730" xr:uid="{00000000-0005-0000-0000-00008D0E0000}"/>
    <cellStyle name="Normal 19 4 3" xfId="3731" xr:uid="{00000000-0005-0000-0000-00008E0E0000}"/>
    <cellStyle name="Normal 19 4 4" xfId="3732" xr:uid="{00000000-0005-0000-0000-00008F0E0000}"/>
    <cellStyle name="Normal 19 4 5" xfId="3733" xr:uid="{00000000-0005-0000-0000-0000900E0000}"/>
    <cellStyle name="Normal 19 4 6" xfId="3734" xr:uid="{00000000-0005-0000-0000-0000910E0000}"/>
    <cellStyle name="Normal 19 4 7" xfId="3735" xr:uid="{00000000-0005-0000-0000-0000920E0000}"/>
    <cellStyle name="Normal 19 4 8" xfId="3736" xr:uid="{00000000-0005-0000-0000-0000930E0000}"/>
    <cellStyle name="Normal 19 4 9" xfId="3737" xr:uid="{00000000-0005-0000-0000-0000940E0000}"/>
    <cellStyle name="Normal 19 5" xfId="3738" xr:uid="{00000000-0005-0000-0000-0000950E0000}"/>
    <cellStyle name="Normal 19 5 2" xfId="3739" xr:uid="{00000000-0005-0000-0000-0000960E0000}"/>
    <cellStyle name="Normal 19 5 3" xfId="3740" xr:uid="{00000000-0005-0000-0000-0000970E0000}"/>
    <cellStyle name="Normal 19 5 4" xfId="3741" xr:uid="{00000000-0005-0000-0000-0000980E0000}"/>
    <cellStyle name="Normal 19 5 5" xfId="3742" xr:uid="{00000000-0005-0000-0000-0000990E0000}"/>
    <cellStyle name="Normal 19 5 6" xfId="3743" xr:uid="{00000000-0005-0000-0000-00009A0E0000}"/>
    <cellStyle name="Normal 19 5 7" xfId="3744" xr:uid="{00000000-0005-0000-0000-00009B0E0000}"/>
    <cellStyle name="Normal 19 5 8" xfId="3745" xr:uid="{00000000-0005-0000-0000-00009C0E0000}"/>
    <cellStyle name="Normal 19 5 9" xfId="3746" xr:uid="{00000000-0005-0000-0000-00009D0E0000}"/>
    <cellStyle name="Normal 19 6" xfId="3747" xr:uid="{00000000-0005-0000-0000-00009E0E0000}"/>
    <cellStyle name="Normal 19 6 2" xfId="3748" xr:uid="{00000000-0005-0000-0000-00009F0E0000}"/>
    <cellStyle name="Normal 19 6 3" xfId="3749" xr:uid="{00000000-0005-0000-0000-0000A00E0000}"/>
    <cellStyle name="Normal 19 6 4" xfId="3750" xr:uid="{00000000-0005-0000-0000-0000A10E0000}"/>
    <cellStyle name="Normal 19 6 5" xfId="3751" xr:uid="{00000000-0005-0000-0000-0000A20E0000}"/>
    <cellStyle name="Normal 19 6 6" xfId="3752" xr:uid="{00000000-0005-0000-0000-0000A30E0000}"/>
    <cellStyle name="Normal 19 6 7" xfId="3753" xr:uid="{00000000-0005-0000-0000-0000A40E0000}"/>
    <cellStyle name="Normal 19 6 8" xfId="3754" xr:uid="{00000000-0005-0000-0000-0000A50E0000}"/>
    <cellStyle name="Normal 19 6 9" xfId="3755" xr:uid="{00000000-0005-0000-0000-0000A60E0000}"/>
    <cellStyle name="Normal 19 7" xfId="3756" xr:uid="{00000000-0005-0000-0000-0000A70E0000}"/>
    <cellStyle name="Normal 19 7 2" xfId="3757" xr:uid="{00000000-0005-0000-0000-0000A80E0000}"/>
    <cellStyle name="Normal 19 7 3" xfId="3758" xr:uid="{00000000-0005-0000-0000-0000A90E0000}"/>
    <cellStyle name="Normal 19 7 4" xfId="3759" xr:uid="{00000000-0005-0000-0000-0000AA0E0000}"/>
    <cellStyle name="Normal 19 7 5" xfId="3760" xr:uid="{00000000-0005-0000-0000-0000AB0E0000}"/>
    <cellStyle name="Normal 19 7 6" xfId="3761" xr:uid="{00000000-0005-0000-0000-0000AC0E0000}"/>
    <cellStyle name="Normal 19 7 7" xfId="3762" xr:uid="{00000000-0005-0000-0000-0000AD0E0000}"/>
    <cellStyle name="Normal 19 7 8" xfId="3763" xr:uid="{00000000-0005-0000-0000-0000AE0E0000}"/>
    <cellStyle name="Normal 19 7 9" xfId="3764" xr:uid="{00000000-0005-0000-0000-0000AF0E0000}"/>
    <cellStyle name="Normal 19 8" xfId="3765" xr:uid="{00000000-0005-0000-0000-0000B00E0000}"/>
    <cellStyle name="Normal 19 8 2" xfId="3766" xr:uid="{00000000-0005-0000-0000-0000B10E0000}"/>
    <cellStyle name="Normal 19 8 3" xfId="3767" xr:uid="{00000000-0005-0000-0000-0000B20E0000}"/>
    <cellStyle name="Normal 19 8 4" xfId="3768" xr:uid="{00000000-0005-0000-0000-0000B30E0000}"/>
    <cellStyle name="Normal 19 8 5" xfId="3769" xr:uid="{00000000-0005-0000-0000-0000B40E0000}"/>
    <cellStyle name="Normal 19 8 6" xfId="3770" xr:uid="{00000000-0005-0000-0000-0000B50E0000}"/>
    <cellStyle name="Normal 19 8 7" xfId="3771" xr:uid="{00000000-0005-0000-0000-0000B60E0000}"/>
    <cellStyle name="Normal 19 8 8" xfId="3772" xr:uid="{00000000-0005-0000-0000-0000B70E0000}"/>
    <cellStyle name="Normal 19 8 9" xfId="3773" xr:uid="{00000000-0005-0000-0000-0000B80E0000}"/>
    <cellStyle name="Normal 19 9" xfId="3774" xr:uid="{00000000-0005-0000-0000-0000B90E0000}"/>
    <cellStyle name="Normal 191" xfId="3775" xr:uid="{00000000-0005-0000-0000-0000BA0E0000}"/>
    <cellStyle name="Normal 192" xfId="3776" xr:uid="{00000000-0005-0000-0000-0000BB0E0000}"/>
    <cellStyle name="Normal 196" xfId="3777" xr:uid="{00000000-0005-0000-0000-0000BC0E0000}"/>
    <cellStyle name="Normal 196 2" xfId="3778" xr:uid="{00000000-0005-0000-0000-0000BD0E0000}"/>
    <cellStyle name="Normal 196 3" xfId="3779" xr:uid="{00000000-0005-0000-0000-0000BE0E0000}"/>
    <cellStyle name="Normal 196 4" xfId="3780" xr:uid="{00000000-0005-0000-0000-0000BF0E0000}"/>
    <cellStyle name="Normal 196 5" xfId="3781" xr:uid="{00000000-0005-0000-0000-0000C00E0000}"/>
    <cellStyle name="Normal 196 6" xfId="3782" xr:uid="{00000000-0005-0000-0000-0000C10E0000}"/>
    <cellStyle name="Normal 197" xfId="3783" xr:uid="{00000000-0005-0000-0000-0000C20E0000}"/>
    <cellStyle name="Normal 197 2" xfId="3784" xr:uid="{00000000-0005-0000-0000-0000C30E0000}"/>
    <cellStyle name="Normal 197 3" xfId="3785" xr:uid="{00000000-0005-0000-0000-0000C40E0000}"/>
    <cellStyle name="Normal 197 4" xfId="3786" xr:uid="{00000000-0005-0000-0000-0000C50E0000}"/>
    <cellStyle name="Normal 197 5" xfId="3787" xr:uid="{00000000-0005-0000-0000-0000C60E0000}"/>
    <cellStyle name="Normal 197 6" xfId="3788" xr:uid="{00000000-0005-0000-0000-0000C70E0000}"/>
    <cellStyle name="Normal 198" xfId="3789" xr:uid="{00000000-0005-0000-0000-0000C80E0000}"/>
    <cellStyle name="Normal 198 2" xfId="3790" xr:uid="{00000000-0005-0000-0000-0000C90E0000}"/>
    <cellStyle name="Normal 198 3" xfId="3791" xr:uid="{00000000-0005-0000-0000-0000CA0E0000}"/>
    <cellStyle name="Normal 198 4" xfId="3792" xr:uid="{00000000-0005-0000-0000-0000CB0E0000}"/>
    <cellStyle name="Normal 198 5" xfId="3793" xr:uid="{00000000-0005-0000-0000-0000CC0E0000}"/>
    <cellStyle name="Normal 198 6" xfId="3794" xr:uid="{00000000-0005-0000-0000-0000CD0E0000}"/>
    <cellStyle name="Normal 199" xfId="3795" xr:uid="{00000000-0005-0000-0000-0000CE0E0000}"/>
    <cellStyle name="Normal 199 2" xfId="3796" xr:uid="{00000000-0005-0000-0000-0000CF0E0000}"/>
    <cellStyle name="Normal 199 3" xfId="3797" xr:uid="{00000000-0005-0000-0000-0000D00E0000}"/>
    <cellStyle name="Normal 199 4" xfId="3798" xr:uid="{00000000-0005-0000-0000-0000D10E0000}"/>
    <cellStyle name="Normal 199 5" xfId="3799" xr:uid="{00000000-0005-0000-0000-0000D20E0000}"/>
    <cellStyle name="Normal 199 6" xfId="3800" xr:uid="{00000000-0005-0000-0000-0000D30E0000}"/>
    <cellStyle name="Normal 2" xfId="2" xr:uid="{00000000-0005-0000-0000-0000D40E0000}"/>
    <cellStyle name="Normal 2 10" xfId="3801" xr:uid="{00000000-0005-0000-0000-0000D50E0000}"/>
    <cellStyle name="Normal 2 100" xfId="3802" xr:uid="{00000000-0005-0000-0000-0000D60E0000}"/>
    <cellStyle name="Normal 2 101" xfId="3803" xr:uid="{00000000-0005-0000-0000-0000D70E0000}"/>
    <cellStyle name="Normal 2 102" xfId="3804" xr:uid="{00000000-0005-0000-0000-0000D80E0000}"/>
    <cellStyle name="Normal 2 103" xfId="3805" xr:uid="{00000000-0005-0000-0000-0000D90E0000}"/>
    <cellStyle name="Normal 2 104" xfId="3806" xr:uid="{00000000-0005-0000-0000-0000DA0E0000}"/>
    <cellStyle name="Normal 2 105" xfId="3807" xr:uid="{00000000-0005-0000-0000-0000DB0E0000}"/>
    <cellStyle name="Normal 2 106" xfId="3808" xr:uid="{00000000-0005-0000-0000-0000DC0E0000}"/>
    <cellStyle name="Normal 2 107" xfId="3809" xr:uid="{00000000-0005-0000-0000-0000DD0E0000}"/>
    <cellStyle name="Normal 2 108" xfId="3810" xr:uid="{00000000-0005-0000-0000-0000DE0E0000}"/>
    <cellStyle name="Normal 2 109" xfId="3811" xr:uid="{00000000-0005-0000-0000-0000DF0E0000}"/>
    <cellStyle name="Normal 2 11" xfId="3812" xr:uid="{00000000-0005-0000-0000-0000E00E0000}"/>
    <cellStyle name="Normal 2 11 2 4" xfId="7995" xr:uid="{24195608-6C77-4FA8-A8EC-C11A0CBC5335}"/>
    <cellStyle name="Normal 2 110" xfId="3813" xr:uid="{00000000-0005-0000-0000-0000E10E0000}"/>
    <cellStyle name="Normal 2 111" xfId="3814" xr:uid="{00000000-0005-0000-0000-0000E20E0000}"/>
    <cellStyle name="Normal 2 112" xfId="3815" xr:uid="{00000000-0005-0000-0000-0000E30E0000}"/>
    <cellStyle name="Normal 2 113" xfId="3816" xr:uid="{00000000-0005-0000-0000-0000E40E0000}"/>
    <cellStyle name="Normal 2 114" xfId="3817" xr:uid="{00000000-0005-0000-0000-0000E50E0000}"/>
    <cellStyle name="Normal 2 115" xfId="3818" xr:uid="{00000000-0005-0000-0000-0000E60E0000}"/>
    <cellStyle name="Normal 2 116" xfId="3819" xr:uid="{00000000-0005-0000-0000-0000E70E0000}"/>
    <cellStyle name="Normal 2 117" xfId="3820" xr:uid="{00000000-0005-0000-0000-0000E80E0000}"/>
    <cellStyle name="Normal 2 118" xfId="3821" xr:uid="{00000000-0005-0000-0000-0000E90E0000}"/>
    <cellStyle name="Normal 2 119" xfId="3822" xr:uid="{00000000-0005-0000-0000-0000EA0E0000}"/>
    <cellStyle name="Normal 2 12" xfId="3823" xr:uid="{00000000-0005-0000-0000-0000EB0E0000}"/>
    <cellStyle name="Normal 2 12 10" xfId="3824" xr:uid="{00000000-0005-0000-0000-0000EC0E0000}"/>
    <cellStyle name="Normal 2 12 11" xfId="3825" xr:uid="{00000000-0005-0000-0000-0000ED0E0000}"/>
    <cellStyle name="Normal 2 12 12" xfId="3826" xr:uid="{00000000-0005-0000-0000-0000EE0E0000}"/>
    <cellStyle name="Normal 2 12 13" xfId="3827" xr:uid="{00000000-0005-0000-0000-0000EF0E0000}"/>
    <cellStyle name="Normal 2 12 14" xfId="3828" xr:uid="{00000000-0005-0000-0000-0000F00E0000}"/>
    <cellStyle name="Normal 2 12 15" xfId="3829" xr:uid="{00000000-0005-0000-0000-0000F10E0000}"/>
    <cellStyle name="Normal 2 12 16" xfId="3830" xr:uid="{00000000-0005-0000-0000-0000F20E0000}"/>
    <cellStyle name="Normal 2 12 17" xfId="3831" xr:uid="{00000000-0005-0000-0000-0000F30E0000}"/>
    <cellStyle name="Normal 2 12 18" xfId="3832" xr:uid="{00000000-0005-0000-0000-0000F40E0000}"/>
    <cellStyle name="Normal 2 12 19" xfId="3833" xr:uid="{00000000-0005-0000-0000-0000F50E0000}"/>
    <cellStyle name="Normal 2 12 2" xfId="3834" xr:uid="{00000000-0005-0000-0000-0000F60E0000}"/>
    <cellStyle name="Normal 2 12 2 10" xfId="3835" xr:uid="{00000000-0005-0000-0000-0000F70E0000}"/>
    <cellStyle name="Normal 2 12 2 11" xfId="3836" xr:uid="{00000000-0005-0000-0000-0000F80E0000}"/>
    <cellStyle name="Normal 2 12 2 12" xfId="3837" xr:uid="{00000000-0005-0000-0000-0000F90E0000}"/>
    <cellStyle name="Normal 2 12 2 13" xfId="3838" xr:uid="{00000000-0005-0000-0000-0000FA0E0000}"/>
    <cellStyle name="Normal 2 12 2 14" xfId="3839" xr:uid="{00000000-0005-0000-0000-0000FB0E0000}"/>
    <cellStyle name="Normal 2 12 2 15" xfId="3840" xr:uid="{00000000-0005-0000-0000-0000FC0E0000}"/>
    <cellStyle name="Normal 2 12 2 16" xfId="3841" xr:uid="{00000000-0005-0000-0000-0000FD0E0000}"/>
    <cellStyle name="Normal 2 12 2 17" xfId="3842" xr:uid="{00000000-0005-0000-0000-0000FE0E0000}"/>
    <cellStyle name="Normal 2 12 2 18" xfId="3843" xr:uid="{00000000-0005-0000-0000-0000FF0E0000}"/>
    <cellStyle name="Normal 2 12 2 19" xfId="3844" xr:uid="{00000000-0005-0000-0000-0000000F0000}"/>
    <cellStyle name="Normal 2 12 2 2" xfId="3845" xr:uid="{00000000-0005-0000-0000-0000010F0000}"/>
    <cellStyle name="Normal 2 12 2 20" xfId="3846" xr:uid="{00000000-0005-0000-0000-0000020F0000}"/>
    <cellStyle name="Normal 2 12 2 3" xfId="3847" xr:uid="{00000000-0005-0000-0000-0000030F0000}"/>
    <cellStyle name="Normal 2 12 2 4" xfId="3848" xr:uid="{00000000-0005-0000-0000-0000040F0000}"/>
    <cellStyle name="Normal 2 12 2 5" xfId="3849" xr:uid="{00000000-0005-0000-0000-0000050F0000}"/>
    <cellStyle name="Normal 2 12 2 6" xfId="3850" xr:uid="{00000000-0005-0000-0000-0000060F0000}"/>
    <cellStyle name="Normal 2 12 2 7" xfId="3851" xr:uid="{00000000-0005-0000-0000-0000070F0000}"/>
    <cellStyle name="Normal 2 12 2 8" xfId="3852" xr:uid="{00000000-0005-0000-0000-0000080F0000}"/>
    <cellStyle name="Normal 2 12 2 9" xfId="3853" xr:uid="{00000000-0005-0000-0000-0000090F0000}"/>
    <cellStyle name="Normal 2 12 20" xfId="3854" xr:uid="{00000000-0005-0000-0000-00000A0F0000}"/>
    <cellStyle name="Normal 2 12 3" xfId="3855" xr:uid="{00000000-0005-0000-0000-00000B0F0000}"/>
    <cellStyle name="Normal 2 12 4" xfId="3856" xr:uid="{00000000-0005-0000-0000-00000C0F0000}"/>
    <cellStyle name="Normal 2 12 5" xfId="3857" xr:uid="{00000000-0005-0000-0000-00000D0F0000}"/>
    <cellStyle name="Normal 2 12 6" xfId="3858" xr:uid="{00000000-0005-0000-0000-00000E0F0000}"/>
    <cellStyle name="Normal 2 12 7" xfId="3859" xr:uid="{00000000-0005-0000-0000-00000F0F0000}"/>
    <cellStyle name="Normal 2 12 8" xfId="3860" xr:uid="{00000000-0005-0000-0000-0000100F0000}"/>
    <cellStyle name="Normal 2 12 9" xfId="3861" xr:uid="{00000000-0005-0000-0000-0000110F0000}"/>
    <cellStyle name="Normal 2 120" xfId="3862" xr:uid="{00000000-0005-0000-0000-0000120F0000}"/>
    <cellStyle name="Normal 2 121" xfId="3863" xr:uid="{00000000-0005-0000-0000-0000130F0000}"/>
    <cellStyle name="Normal 2 122" xfId="3864" xr:uid="{00000000-0005-0000-0000-0000140F0000}"/>
    <cellStyle name="Normal 2 123" xfId="3865" xr:uid="{00000000-0005-0000-0000-0000150F0000}"/>
    <cellStyle name="Normal 2 124" xfId="3866" xr:uid="{00000000-0005-0000-0000-0000160F0000}"/>
    <cellStyle name="Normal 2 125" xfId="3867" xr:uid="{00000000-0005-0000-0000-0000170F0000}"/>
    <cellStyle name="Normal 2 126" xfId="3868" xr:uid="{00000000-0005-0000-0000-0000180F0000}"/>
    <cellStyle name="Normal 2 127" xfId="3869" xr:uid="{00000000-0005-0000-0000-0000190F0000}"/>
    <cellStyle name="Normal 2 128" xfId="3870" xr:uid="{00000000-0005-0000-0000-00001A0F0000}"/>
    <cellStyle name="Normal 2 129" xfId="3871" xr:uid="{00000000-0005-0000-0000-00001B0F0000}"/>
    <cellStyle name="Normal 2 13" xfId="3872" xr:uid="{00000000-0005-0000-0000-00001C0F0000}"/>
    <cellStyle name="Normal 2 130" xfId="3873" xr:uid="{00000000-0005-0000-0000-00001D0F0000}"/>
    <cellStyle name="Normal 2 131" xfId="3874" xr:uid="{00000000-0005-0000-0000-00001E0F0000}"/>
    <cellStyle name="Normal 2 132" xfId="3875" xr:uid="{00000000-0005-0000-0000-00001F0F0000}"/>
    <cellStyle name="Normal 2 133" xfId="3876" xr:uid="{00000000-0005-0000-0000-0000200F0000}"/>
    <cellStyle name="Normal 2 134" xfId="3877" xr:uid="{00000000-0005-0000-0000-0000210F0000}"/>
    <cellStyle name="Normal 2 135" xfId="3878" xr:uid="{00000000-0005-0000-0000-0000220F0000}"/>
    <cellStyle name="Normal 2 136" xfId="3879" xr:uid="{00000000-0005-0000-0000-0000230F0000}"/>
    <cellStyle name="Normal 2 137" xfId="3880" xr:uid="{00000000-0005-0000-0000-0000240F0000}"/>
    <cellStyle name="Normal 2 138" xfId="3881" xr:uid="{00000000-0005-0000-0000-0000250F0000}"/>
    <cellStyle name="Normal 2 139" xfId="3882" xr:uid="{00000000-0005-0000-0000-0000260F0000}"/>
    <cellStyle name="Normal 2 14" xfId="3883" xr:uid="{00000000-0005-0000-0000-0000270F0000}"/>
    <cellStyle name="Normal 2 140" xfId="3884" xr:uid="{00000000-0005-0000-0000-0000280F0000}"/>
    <cellStyle name="Normal 2 141" xfId="3885" xr:uid="{00000000-0005-0000-0000-0000290F0000}"/>
    <cellStyle name="Normal 2 142" xfId="3886" xr:uid="{00000000-0005-0000-0000-00002A0F0000}"/>
    <cellStyle name="Normal 2 143" xfId="3887" xr:uid="{00000000-0005-0000-0000-00002B0F0000}"/>
    <cellStyle name="Normal 2 144" xfId="3888" xr:uid="{00000000-0005-0000-0000-00002C0F0000}"/>
    <cellStyle name="Normal 2 145" xfId="3889" xr:uid="{00000000-0005-0000-0000-00002D0F0000}"/>
    <cellStyle name="Normal 2 146" xfId="3890" xr:uid="{00000000-0005-0000-0000-00002E0F0000}"/>
    <cellStyle name="Normal 2 147" xfId="3891" xr:uid="{00000000-0005-0000-0000-00002F0F0000}"/>
    <cellStyle name="Normal 2 148" xfId="3892" xr:uid="{00000000-0005-0000-0000-0000300F0000}"/>
    <cellStyle name="Normal 2 149" xfId="3893" xr:uid="{00000000-0005-0000-0000-0000310F0000}"/>
    <cellStyle name="Normal 2 15" xfId="3894" xr:uid="{00000000-0005-0000-0000-0000320F0000}"/>
    <cellStyle name="Normal 2 150" xfId="3895" xr:uid="{00000000-0005-0000-0000-0000330F0000}"/>
    <cellStyle name="Normal 2 151" xfId="3896" xr:uid="{00000000-0005-0000-0000-0000340F0000}"/>
    <cellStyle name="Normal 2 152" xfId="3897" xr:uid="{00000000-0005-0000-0000-0000350F0000}"/>
    <cellStyle name="Normal 2 153" xfId="3898" xr:uid="{00000000-0005-0000-0000-0000360F0000}"/>
    <cellStyle name="Normal 2 154" xfId="3899" xr:uid="{00000000-0005-0000-0000-0000370F0000}"/>
    <cellStyle name="Normal 2 155" xfId="3900" xr:uid="{00000000-0005-0000-0000-0000380F0000}"/>
    <cellStyle name="Normal 2 156" xfId="3901" xr:uid="{00000000-0005-0000-0000-0000390F0000}"/>
    <cellStyle name="Normal 2 157" xfId="3902" xr:uid="{00000000-0005-0000-0000-00003A0F0000}"/>
    <cellStyle name="Normal 2 158" xfId="3903" xr:uid="{00000000-0005-0000-0000-00003B0F0000}"/>
    <cellStyle name="Normal 2 159" xfId="3904" xr:uid="{00000000-0005-0000-0000-00003C0F0000}"/>
    <cellStyle name="Normal 2 16" xfId="3905" xr:uid="{00000000-0005-0000-0000-00003D0F0000}"/>
    <cellStyle name="Normal 2 160" xfId="3906" xr:uid="{00000000-0005-0000-0000-00003E0F0000}"/>
    <cellStyle name="Normal 2 161" xfId="3907" xr:uid="{00000000-0005-0000-0000-00003F0F0000}"/>
    <cellStyle name="Normal 2 162" xfId="3908" xr:uid="{00000000-0005-0000-0000-0000400F0000}"/>
    <cellStyle name="Normal 2 163" xfId="3909" xr:uid="{00000000-0005-0000-0000-0000410F0000}"/>
    <cellStyle name="Normal 2 164" xfId="3910" xr:uid="{00000000-0005-0000-0000-0000420F0000}"/>
    <cellStyle name="Normal 2 165" xfId="3911" xr:uid="{00000000-0005-0000-0000-0000430F0000}"/>
    <cellStyle name="Normal 2 166" xfId="3912" xr:uid="{00000000-0005-0000-0000-0000440F0000}"/>
    <cellStyle name="Normal 2 167" xfId="3913" xr:uid="{00000000-0005-0000-0000-0000450F0000}"/>
    <cellStyle name="Normal 2 168" xfId="3914" xr:uid="{00000000-0005-0000-0000-0000460F0000}"/>
    <cellStyle name="Normal 2 169" xfId="3915" xr:uid="{00000000-0005-0000-0000-0000470F0000}"/>
    <cellStyle name="Normal 2 17" xfId="3916" xr:uid="{00000000-0005-0000-0000-0000480F0000}"/>
    <cellStyle name="Normal 2 170" xfId="3917" xr:uid="{00000000-0005-0000-0000-0000490F0000}"/>
    <cellStyle name="Normal 2 171" xfId="3918" xr:uid="{00000000-0005-0000-0000-00004A0F0000}"/>
    <cellStyle name="Normal 2 172" xfId="3919" xr:uid="{00000000-0005-0000-0000-00004B0F0000}"/>
    <cellStyle name="Normal 2 173" xfId="3920" xr:uid="{00000000-0005-0000-0000-00004C0F0000}"/>
    <cellStyle name="Normal 2 174" xfId="3921" xr:uid="{00000000-0005-0000-0000-00004D0F0000}"/>
    <cellStyle name="Normal 2 175" xfId="3922" xr:uid="{00000000-0005-0000-0000-00004E0F0000}"/>
    <cellStyle name="Normal 2 176" xfId="3923" xr:uid="{00000000-0005-0000-0000-00004F0F0000}"/>
    <cellStyle name="Normal 2 177" xfId="3924" xr:uid="{00000000-0005-0000-0000-0000500F0000}"/>
    <cellStyle name="Normal 2 178" xfId="3925" xr:uid="{00000000-0005-0000-0000-0000510F0000}"/>
    <cellStyle name="Normal 2 179" xfId="3926" xr:uid="{00000000-0005-0000-0000-0000520F0000}"/>
    <cellStyle name="Normal 2 18" xfId="3927" xr:uid="{00000000-0005-0000-0000-0000530F0000}"/>
    <cellStyle name="Normal 2 180" xfId="3928" xr:uid="{00000000-0005-0000-0000-0000540F0000}"/>
    <cellStyle name="Normal 2 181" xfId="3929" xr:uid="{00000000-0005-0000-0000-0000550F0000}"/>
    <cellStyle name="Normal 2 182" xfId="3930" xr:uid="{00000000-0005-0000-0000-0000560F0000}"/>
    <cellStyle name="Normal 2 183" xfId="3931" xr:uid="{00000000-0005-0000-0000-0000570F0000}"/>
    <cellStyle name="Normal 2 184" xfId="3932" xr:uid="{00000000-0005-0000-0000-0000580F0000}"/>
    <cellStyle name="Normal 2 185" xfId="3933" xr:uid="{00000000-0005-0000-0000-0000590F0000}"/>
    <cellStyle name="Normal 2 186" xfId="3934" xr:uid="{00000000-0005-0000-0000-00005A0F0000}"/>
    <cellStyle name="Normal 2 187" xfId="3935" xr:uid="{00000000-0005-0000-0000-00005B0F0000}"/>
    <cellStyle name="Normal 2 188" xfId="3936" xr:uid="{00000000-0005-0000-0000-00005C0F0000}"/>
    <cellStyle name="Normal 2 189" xfId="3937" xr:uid="{00000000-0005-0000-0000-00005D0F0000}"/>
    <cellStyle name="Normal 2 19" xfId="3938" xr:uid="{00000000-0005-0000-0000-00005E0F0000}"/>
    <cellStyle name="Normal 2 190" xfId="3939" xr:uid="{00000000-0005-0000-0000-00005F0F0000}"/>
    <cellStyle name="Normal 2 191" xfId="3940" xr:uid="{00000000-0005-0000-0000-0000600F0000}"/>
    <cellStyle name="Normal 2 192" xfId="3941" xr:uid="{00000000-0005-0000-0000-0000610F0000}"/>
    <cellStyle name="Normal 2 193" xfId="3942" xr:uid="{00000000-0005-0000-0000-0000620F0000}"/>
    <cellStyle name="Normal 2 194" xfId="3943" xr:uid="{00000000-0005-0000-0000-0000630F0000}"/>
    <cellStyle name="Normal 2 195" xfId="3944" xr:uid="{00000000-0005-0000-0000-0000640F0000}"/>
    <cellStyle name="Normal 2 196" xfId="3945" xr:uid="{00000000-0005-0000-0000-0000650F0000}"/>
    <cellStyle name="Normal 2 197" xfId="3946" xr:uid="{00000000-0005-0000-0000-0000660F0000}"/>
    <cellStyle name="Normal 2 198" xfId="3947" xr:uid="{00000000-0005-0000-0000-0000670F0000}"/>
    <cellStyle name="Normal 2 199" xfId="3948" xr:uid="{00000000-0005-0000-0000-0000680F0000}"/>
    <cellStyle name="Normal 2 2" xfId="3949" xr:uid="{00000000-0005-0000-0000-0000690F0000}"/>
    <cellStyle name="Normal 2 2 10" xfId="3950" xr:uid="{00000000-0005-0000-0000-00006A0F0000}"/>
    <cellStyle name="Normal 2 2 11" xfId="3951" xr:uid="{00000000-0005-0000-0000-00006B0F0000}"/>
    <cellStyle name="Normal 2 2 12" xfId="3952" xr:uid="{00000000-0005-0000-0000-00006C0F0000}"/>
    <cellStyle name="Normal 2 2 13" xfId="3953" xr:uid="{00000000-0005-0000-0000-00006D0F0000}"/>
    <cellStyle name="Normal 2 2 14" xfId="3954" xr:uid="{00000000-0005-0000-0000-00006E0F0000}"/>
    <cellStyle name="Normal 2 2 15" xfId="3955" xr:uid="{00000000-0005-0000-0000-00006F0F0000}"/>
    <cellStyle name="Normal 2 2 16" xfId="3956" xr:uid="{00000000-0005-0000-0000-0000700F0000}"/>
    <cellStyle name="Normal 2 2 17" xfId="3957" xr:uid="{00000000-0005-0000-0000-0000710F0000}"/>
    <cellStyle name="Normal 2 2 18" xfId="3958" xr:uid="{00000000-0005-0000-0000-0000720F0000}"/>
    <cellStyle name="Normal 2 2 19" xfId="3959" xr:uid="{00000000-0005-0000-0000-0000730F0000}"/>
    <cellStyle name="Normal 2 2 2" xfId="3960" xr:uid="{00000000-0005-0000-0000-0000740F0000}"/>
    <cellStyle name="Normal 2 2 2 10" xfId="3961" xr:uid="{00000000-0005-0000-0000-0000750F0000}"/>
    <cellStyle name="Normal 2 2 2 11" xfId="3962" xr:uid="{00000000-0005-0000-0000-0000760F0000}"/>
    <cellStyle name="Normal 2 2 2 12" xfId="3963" xr:uid="{00000000-0005-0000-0000-0000770F0000}"/>
    <cellStyle name="Normal 2 2 2 13" xfId="3964" xr:uid="{00000000-0005-0000-0000-0000780F0000}"/>
    <cellStyle name="Normal 2 2 2 14" xfId="3965" xr:uid="{00000000-0005-0000-0000-0000790F0000}"/>
    <cellStyle name="Normal 2 2 2 15" xfId="3966" xr:uid="{00000000-0005-0000-0000-00007A0F0000}"/>
    <cellStyle name="Normal 2 2 2 16" xfId="3967" xr:uid="{00000000-0005-0000-0000-00007B0F0000}"/>
    <cellStyle name="Normal 2 2 2 17" xfId="3968" xr:uid="{00000000-0005-0000-0000-00007C0F0000}"/>
    <cellStyle name="Normal 2 2 2 18" xfId="3969" xr:uid="{00000000-0005-0000-0000-00007D0F0000}"/>
    <cellStyle name="Normal 2 2 2 19" xfId="3970" xr:uid="{00000000-0005-0000-0000-00007E0F0000}"/>
    <cellStyle name="Normal 2 2 2 2" xfId="3971" xr:uid="{00000000-0005-0000-0000-00007F0F0000}"/>
    <cellStyle name="Normal 2 2 2 2 10" xfId="3972" xr:uid="{00000000-0005-0000-0000-0000800F0000}"/>
    <cellStyle name="Normal 2 2 2 2 11" xfId="3973" xr:uid="{00000000-0005-0000-0000-0000810F0000}"/>
    <cellStyle name="Normal 2 2 2 2 12" xfId="3974" xr:uid="{00000000-0005-0000-0000-0000820F0000}"/>
    <cellStyle name="Normal 2 2 2 2 13" xfId="3975" xr:uid="{00000000-0005-0000-0000-0000830F0000}"/>
    <cellStyle name="Normal 2 2 2 2 14" xfId="3976" xr:uid="{00000000-0005-0000-0000-0000840F0000}"/>
    <cellStyle name="Normal 2 2 2 2 15" xfId="3977" xr:uid="{00000000-0005-0000-0000-0000850F0000}"/>
    <cellStyle name="Normal 2 2 2 2 16" xfId="3978" xr:uid="{00000000-0005-0000-0000-0000860F0000}"/>
    <cellStyle name="Normal 2 2 2 2 17" xfId="3979" xr:uid="{00000000-0005-0000-0000-0000870F0000}"/>
    <cellStyle name="Normal 2 2 2 2 18" xfId="3980" xr:uid="{00000000-0005-0000-0000-0000880F0000}"/>
    <cellStyle name="Normal 2 2 2 2 19" xfId="3981" xr:uid="{00000000-0005-0000-0000-0000890F0000}"/>
    <cellStyle name="Normal 2 2 2 2 2" xfId="3982" xr:uid="{00000000-0005-0000-0000-00008A0F0000}"/>
    <cellStyle name="Normal 2 2 2 2 2 10" xfId="3983" xr:uid="{00000000-0005-0000-0000-00008B0F0000}"/>
    <cellStyle name="Normal 2 2 2 2 2 11" xfId="3984" xr:uid="{00000000-0005-0000-0000-00008C0F0000}"/>
    <cellStyle name="Normal 2 2 2 2 2 12" xfId="3985" xr:uid="{00000000-0005-0000-0000-00008D0F0000}"/>
    <cellStyle name="Normal 2 2 2 2 2 13" xfId="3986" xr:uid="{00000000-0005-0000-0000-00008E0F0000}"/>
    <cellStyle name="Normal 2 2 2 2 2 14" xfId="3987" xr:uid="{00000000-0005-0000-0000-00008F0F0000}"/>
    <cellStyle name="Normal 2 2 2 2 2 15" xfId="3988" xr:uid="{00000000-0005-0000-0000-0000900F0000}"/>
    <cellStyle name="Normal 2 2 2 2 2 16" xfId="3989" xr:uid="{00000000-0005-0000-0000-0000910F0000}"/>
    <cellStyle name="Normal 2 2 2 2 2 17" xfId="3990" xr:uid="{00000000-0005-0000-0000-0000920F0000}"/>
    <cellStyle name="Normal 2 2 2 2 2 18" xfId="3991" xr:uid="{00000000-0005-0000-0000-0000930F0000}"/>
    <cellStyle name="Normal 2 2 2 2 2 19" xfId="3992" xr:uid="{00000000-0005-0000-0000-0000940F0000}"/>
    <cellStyle name="Normal 2 2 2 2 2 2" xfId="3993" xr:uid="{00000000-0005-0000-0000-0000950F0000}"/>
    <cellStyle name="Normal 2 2 2 2 2 2 10" xfId="3994" xr:uid="{00000000-0005-0000-0000-0000960F0000}"/>
    <cellStyle name="Normal 2 2 2 2 2 2 11" xfId="3995" xr:uid="{00000000-0005-0000-0000-0000970F0000}"/>
    <cellStyle name="Normal 2 2 2 2 2 2 12" xfId="3996" xr:uid="{00000000-0005-0000-0000-0000980F0000}"/>
    <cellStyle name="Normal 2 2 2 2 2 2 13" xfId="3997" xr:uid="{00000000-0005-0000-0000-0000990F0000}"/>
    <cellStyle name="Normal 2 2 2 2 2 2 14" xfId="3998" xr:uid="{00000000-0005-0000-0000-00009A0F0000}"/>
    <cellStyle name="Normal 2 2 2 2 2 2 15" xfId="3999" xr:uid="{00000000-0005-0000-0000-00009B0F0000}"/>
    <cellStyle name="Normal 2 2 2 2 2 2 16" xfId="4000" xr:uid="{00000000-0005-0000-0000-00009C0F0000}"/>
    <cellStyle name="Normal 2 2 2 2 2 2 17" xfId="4001" xr:uid="{00000000-0005-0000-0000-00009D0F0000}"/>
    <cellStyle name="Normal 2 2 2 2 2 2 18" xfId="4002" xr:uid="{00000000-0005-0000-0000-00009E0F0000}"/>
    <cellStyle name="Normal 2 2 2 2 2 2 19" xfId="4003" xr:uid="{00000000-0005-0000-0000-00009F0F0000}"/>
    <cellStyle name="Normal 2 2 2 2 2 2 2" xfId="4004" xr:uid="{00000000-0005-0000-0000-0000A00F0000}"/>
    <cellStyle name="Normal 2 2 2 2 2 2 2 10" xfId="4005" xr:uid="{00000000-0005-0000-0000-0000A10F0000}"/>
    <cellStyle name="Normal 2 2 2 2 2 2 2 11" xfId="4006" xr:uid="{00000000-0005-0000-0000-0000A20F0000}"/>
    <cellStyle name="Normal 2 2 2 2 2 2 2 12" xfId="4007" xr:uid="{00000000-0005-0000-0000-0000A30F0000}"/>
    <cellStyle name="Normal 2 2 2 2 2 2 2 13" xfId="4008" xr:uid="{00000000-0005-0000-0000-0000A40F0000}"/>
    <cellStyle name="Normal 2 2 2 2 2 2 2 14" xfId="4009" xr:uid="{00000000-0005-0000-0000-0000A50F0000}"/>
    <cellStyle name="Normal 2 2 2 2 2 2 2 15" xfId="4010" xr:uid="{00000000-0005-0000-0000-0000A60F0000}"/>
    <cellStyle name="Normal 2 2 2 2 2 2 2 16" xfId="4011" xr:uid="{00000000-0005-0000-0000-0000A70F0000}"/>
    <cellStyle name="Normal 2 2 2 2 2 2 2 17" xfId="4012" xr:uid="{00000000-0005-0000-0000-0000A80F0000}"/>
    <cellStyle name="Normal 2 2 2 2 2 2 2 18" xfId="4013" xr:uid="{00000000-0005-0000-0000-0000A90F0000}"/>
    <cellStyle name="Normal 2 2 2 2 2 2 2 19" xfId="4014" xr:uid="{00000000-0005-0000-0000-0000AA0F0000}"/>
    <cellStyle name="Normal 2 2 2 2 2 2 2 2" xfId="4015" xr:uid="{00000000-0005-0000-0000-0000AB0F0000}"/>
    <cellStyle name="Normal 2 2 2 2 2 2 2 2 2" xfId="4016" xr:uid="{00000000-0005-0000-0000-0000AC0F0000}"/>
    <cellStyle name="Normal 2 2 2 2 2 2 2 2 3" xfId="4017" xr:uid="{00000000-0005-0000-0000-0000AD0F0000}"/>
    <cellStyle name="Normal 2 2 2 2 2 2 2 20" xfId="4018" xr:uid="{00000000-0005-0000-0000-0000AE0F0000}"/>
    <cellStyle name="Normal 2 2 2 2 2 2 2 21" xfId="4019" xr:uid="{00000000-0005-0000-0000-0000AF0F0000}"/>
    <cellStyle name="Normal 2 2 2 2 2 2 2 3" xfId="4020" xr:uid="{00000000-0005-0000-0000-0000B00F0000}"/>
    <cellStyle name="Normal 2 2 2 2 2 2 2 4" xfId="4021" xr:uid="{00000000-0005-0000-0000-0000B10F0000}"/>
    <cellStyle name="Normal 2 2 2 2 2 2 2 5" xfId="4022" xr:uid="{00000000-0005-0000-0000-0000B20F0000}"/>
    <cellStyle name="Normal 2 2 2 2 2 2 2 6" xfId="4023" xr:uid="{00000000-0005-0000-0000-0000B30F0000}"/>
    <cellStyle name="Normal 2 2 2 2 2 2 2 7" xfId="4024" xr:uid="{00000000-0005-0000-0000-0000B40F0000}"/>
    <cellStyle name="Normal 2 2 2 2 2 2 2 8" xfId="4025" xr:uid="{00000000-0005-0000-0000-0000B50F0000}"/>
    <cellStyle name="Normal 2 2 2 2 2 2 2 9" xfId="4026" xr:uid="{00000000-0005-0000-0000-0000B60F0000}"/>
    <cellStyle name="Normal 2 2 2 2 2 2 20" xfId="4027" xr:uid="{00000000-0005-0000-0000-0000B70F0000}"/>
    <cellStyle name="Normal 2 2 2 2 2 2 21" xfId="4028" xr:uid="{00000000-0005-0000-0000-0000B80F0000}"/>
    <cellStyle name="Normal 2 2 2 2 2 2 3" xfId="4029" xr:uid="{00000000-0005-0000-0000-0000B90F0000}"/>
    <cellStyle name="Normal 2 2 2 2 2 2 4" xfId="4030" xr:uid="{00000000-0005-0000-0000-0000BA0F0000}"/>
    <cellStyle name="Normal 2 2 2 2 2 2 5" xfId="4031" xr:uid="{00000000-0005-0000-0000-0000BB0F0000}"/>
    <cellStyle name="Normal 2 2 2 2 2 2 6" xfId="4032" xr:uid="{00000000-0005-0000-0000-0000BC0F0000}"/>
    <cellStyle name="Normal 2 2 2 2 2 2 7" xfId="4033" xr:uid="{00000000-0005-0000-0000-0000BD0F0000}"/>
    <cellStyle name="Normal 2 2 2 2 2 2 8" xfId="4034" xr:uid="{00000000-0005-0000-0000-0000BE0F0000}"/>
    <cellStyle name="Normal 2 2 2 2 2 2 9" xfId="4035" xr:uid="{00000000-0005-0000-0000-0000BF0F0000}"/>
    <cellStyle name="Normal 2 2 2 2 2 20" xfId="4036" xr:uid="{00000000-0005-0000-0000-0000C00F0000}"/>
    <cellStyle name="Normal 2 2 2 2 2 21" xfId="4037" xr:uid="{00000000-0005-0000-0000-0000C10F0000}"/>
    <cellStyle name="Normal 2 2 2 2 2 22" xfId="4038" xr:uid="{00000000-0005-0000-0000-0000C20F0000}"/>
    <cellStyle name="Normal 2 2 2 2 2 23" xfId="4039" xr:uid="{00000000-0005-0000-0000-0000C30F0000}"/>
    <cellStyle name="Normal 2 2 2 2 2 24" xfId="4040" xr:uid="{00000000-0005-0000-0000-0000C40F0000}"/>
    <cellStyle name="Normal 2 2 2 2 2 25" xfId="4041" xr:uid="{00000000-0005-0000-0000-0000C50F0000}"/>
    <cellStyle name="Normal 2 2 2 2 2 26" xfId="4042" xr:uid="{00000000-0005-0000-0000-0000C60F0000}"/>
    <cellStyle name="Normal 2 2 2 2 2 27" xfId="4043" xr:uid="{00000000-0005-0000-0000-0000C70F0000}"/>
    <cellStyle name="Normal 2 2 2 2 2 28" xfId="4044" xr:uid="{00000000-0005-0000-0000-0000C80F0000}"/>
    <cellStyle name="Normal 2 2 2 2 2 3" xfId="4045" xr:uid="{00000000-0005-0000-0000-0000C90F0000}"/>
    <cellStyle name="Normal 2 2 2 2 2 4" xfId="4046" xr:uid="{00000000-0005-0000-0000-0000CA0F0000}"/>
    <cellStyle name="Normal 2 2 2 2 2 5" xfId="4047" xr:uid="{00000000-0005-0000-0000-0000CB0F0000}"/>
    <cellStyle name="Normal 2 2 2 2 2 6" xfId="4048" xr:uid="{00000000-0005-0000-0000-0000CC0F0000}"/>
    <cellStyle name="Normal 2 2 2 2 2 7" xfId="4049" xr:uid="{00000000-0005-0000-0000-0000CD0F0000}"/>
    <cellStyle name="Normal 2 2 2 2 2 8" xfId="4050" xr:uid="{00000000-0005-0000-0000-0000CE0F0000}"/>
    <cellStyle name="Normal 2 2 2 2 2 9" xfId="4051" xr:uid="{00000000-0005-0000-0000-0000CF0F0000}"/>
    <cellStyle name="Normal 2 2 2 2 20" xfId="4052" xr:uid="{00000000-0005-0000-0000-0000D00F0000}"/>
    <cellStyle name="Normal 2 2 2 2 21" xfId="4053" xr:uid="{00000000-0005-0000-0000-0000D10F0000}"/>
    <cellStyle name="Normal 2 2 2 2 22" xfId="4054" xr:uid="{00000000-0005-0000-0000-0000D20F0000}"/>
    <cellStyle name="Normal 2 2 2 2 23" xfId="4055" xr:uid="{00000000-0005-0000-0000-0000D30F0000}"/>
    <cellStyle name="Normal 2 2 2 2 24" xfId="4056" xr:uid="{00000000-0005-0000-0000-0000D40F0000}"/>
    <cellStyle name="Normal 2 2 2 2 25" xfId="4057" xr:uid="{00000000-0005-0000-0000-0000D50F0000}"/>
    <cellStyle name="Normal 2 2 2 2 26" xfId="4058" xr:uid="{00000000-0005-0000-0000-0000D60F0000}"/>
    <cellStyle name="Normal 2 2 2 2 27" xfId="4059" xr:uid="{00000000-0005-0000-0000-0000D70F0000}"/>
    <cellStyle name="Normal 2 2 2 2 28" xfId="4060" xr:uid="{00000000-0005-0000-0000-0000D80F0000}"/>
    <cellStyle name="Normal 2 2 2 2 29" xfId="4061" xr:uid="{00000000-0005-0000-0000-0000D90F0000}"/>
    <cellStyle name="Normal 2 2 2 2 3" xfId="4062" xr:uid="{00000000-0005-0000-0000-0000DA0F0000}"/>
    <cellStyle name="Normal 2 2 2 2 3 10" xfId="4063" xr:uid="{00000000-0005-0000-0000-0000DB0F0000}"/>
    <cellStyle name="Normal 2 2 2 2 3 11" xfId="4064" xr:uid="{00000000-0005-0000-0000-0000DC0F0000}"/>
    <cellStyle name="Normal 2 2 2 2 3 12" xfId="4065" xr:uid="{00000000-0005-0000-0000-0000DD0F0000}"/>
    <cellStyle name="Normal 2 2 2 2 3 13" xfId="4066" xr:uid="{00000000-0005-0000-0000-0000DE0F0000}"/>
    <cellStyle name="Normal 2 2 2 2 3 14" xfId="4067" xr:uid="{00000000-0005-0000-0000-0000DF0F0000}"/>
    <cellStyle name="Normal 2 2 2 2 3 15" xfId="4068" xr:uid="{00000000-0005-0000-0000-0000E00F0000}"/>
    <cellStyle name="Normal 2 2 2 2 3 16" xfId="4069" xr:uid="{00000000-0005-0000-0000-0000E10F0000}"/>
    <cellStyle name="Normal 2 2 2 2 3 17" xfId="4070" xr:uid="{00000000-0005-0000-0000-0000E20F0000}"/>
    <cellStyle name="Normal 2 2 2 2 3 18" xfId="4071" xr:uid="{00000000-0005-0000-0000-0000E30F0000}"/>
    <cellStyle name="Normal 2 2 2 2 3 19" xfId="4072" xr:uid="{00000000-0005-0000-0000-0000E40F0000}"/>
    <cellStyle name="Normal 2 2 2 2 3 2" xfId="4073" xr:uid="{00000000-0005-0000-0000-0000E50F0000}"/>
    <cellStyle name="Normal 2 2 2 2 3 2 10" xfId="4074" xr:uid="{00000000-0005-0000-0000-0000E60F0000}"/>
    <cellStyle name="Normal 2 2 2 2 3 2 11" xfId="4075" xr:uid="{00000000-0005-0000-0000-0000E70F0000}"/>
    <cellStyle name="Normal 2 2 2 2 3 2 12" xfId="4076" xr:uid="{00000000-0005-0000-0000-0000E80F0000}"/>
    <cellStyle name="Normal 2 2 2 2 3 2 13" xfId="4077" xr:uid="{00000000-0005-0000-0000-0000E90F0000}"/>
    <cellStyle name="Normal 2 2 2 2 3 2 14" xfId="4078" xr:uid="{00000000-0005-0000-0000-0000EA0F0000}"/>
    <cellStyle name="Normal 2 2 2 2 3 2 15" xfId="4079" xr:uid="{00000000-0005-0000-0000-0000EB0F0000}"/>
    <cellStyle name="Normal 2 2 2 2 3 2 16" xfId="4080" xr:uid="{00000000-0005-0000-0000-0000EC0F0000}"/>
    <cellStyle name="Normal 2 2 2 2 3 2 17" xfId="4081" xr:uid="{00000000-0005-0000-0000-0000ED0F0000}"/>
    <cellStyle name="Normal 2 2 2 2 3 2 18" xfId="4082" xr:uid="{00000000-0005-0000-0000-0000EE0F0000}"/>
    <cellStyle name="Normal 2 2 2 2 3 2 19" xfId="4083" xr:uid="{00000000-0005-0000-0000-0000EF0F0000}"/>
    <cellStyle name="Normal 2 2 2 2 3 2 2" xfId="4084" xr:uid="{00000000-0005-0000-0000-0000F00F0000}"/>
    <cellStyle name="Normal 2 2 2 2 3 2 20" xfId="4085" xr:uid="{00000000-0005-0000-0000-0000F10F0000}"/>
    <cellStyle name="Normal 2 2 2 2 3 2 3" xfId="4086" xr:uid="{00000000-0005-0000-0000-0000F20F0000}"/>
    <cellStyle name="Normal 2 2 2 2 3 2 4" xfId="4087" xr:uid="{00000000-0005-0000-0000-0000F30F0000}"/>
    <cellStyle name="Normal 2 2 2 2 3 2 5" xfId="4088" xr:uid="{00000000-0005-0000-0000-0000F40F0000}"/>
    <cellStyle name="Normal 2 2 2 2 3 2 6" xfId="4089" xr:uid="{00000000-0005-0000-0000-0000F50F0000}"/>
    <cellStyle name="Normal 2 2 2 2 3 2 7" xfId="4090" xr:uid="{00000000-0005-0000-0000-0000F60F0000}"/>
    <cellStyle name="Normal 2 2 2 2 3 2 8" xfId="4091" xr:uid="{00000000-0005-0000-0000-0000F70F0000}"/>
    <cellStyle name="Normal 2 2 2 2 3 2 9" xfId="4092" xr:uid="{00000000-0005-0000-0000-0000F80F0000}"/>
    <cellStyle name="Normal 2 2 2 2 3 20" xfId="4093" xr:uid="{00000000-0005-0000-0000-0000F90F0000}"/>
    <cellStyle name="Normal 2 2 2 2 3 3" xfId="4094" xr:uid="{00000000-0005-0000-0000-0000FA0F0000}"/>
    <cellStyle name="Normal 2 2 2 2 3 4" xfId="4095" xr:uid="{00000000-0005-0000-0000-0000FB0F0000}"/>
    <cellStyle name="Normal 2 2 2 2 3 5" xfId="4096" xr:uid="{00000000-0005-0000-0000-0000FC0F0000}"/>
    <cellStyle name="Normal 2 2 2 2 3 6" xfId="4097" xr:uid="{00000000-0005-0000-0000-0000FD0F0000}"/>
    <cellStyle name="Normal 2 2 2 2 3 7" xfId="4098" xr:uid="{00000000-0005-0000-0000-0000FE0F0000}"/>
    <cellStyle name="Normal 2 2 2 2 3 8" xfId="4099" xr:uid="{00000000-0005-0000-0000-0000FF0F0000}"/>
    <cellStyle name="Normal 2 2 2 2 3 9" xfId="4100" xr:uid="{00000000-0005-0000-0000-000000100000}"/>
    <cellStyle name="Normal 2 2 2 2 30" xfId="4101" xr:uid="{00000000-0005-0000-0000-000001100000}"/>
    <cellStyle name="Normal 2 2 2 2 31" xfId="4102" xr:uid="{00000000-0005-0000-0000-000002100000}"/>
    <cellStyle name="Normal 2 2 2 2 4" xfId="4103" xr:uid="{00000000-0005-0000-0000-000003100000}"/>
    <cellStyle name="Normal 2 2 2 2 5" xfId="4104" xr:uid="{00000000-0005-0000-0000-000004100000}"/>
    <cellStyle name="Normal 2 2 2 2 6" xfId="4105" xr:uid="{00000000-0005-0000-0000-000005100000}"/>
    <cellStyle name="Normal 2 2 2 2 7" xfId="4106" xr:uid="{00000000-0005-0000-0000-000006100000}"/>
    <cellStyle name="Normal 2 2 2 2 8" xfId="4107" xr:uid="{00000000-0005-0000-0000-000007100000}"/>
    <cellStyle name="Normal 2 2 2 2 9" xfId="4108" xr:uid="{00000000-0005-0000-0000-000008100000}"/>
    <cellStyle name="Normal 2 2 2 20" xfId="4109" xr:uid="{00000000-0005-0000-0000-000009100000}"/>
    <cellStyle name="Normal 2 2 2 21" xfId="4110" xr:uid="{00000000-0005-0000-0000-00000A100000}"/>
    <cellStyle name="Normal 2 2 2 22" xfId="4111" xr:uid="{00000000-0005-0000-0000-00000B100000}"/>
    <cellStyle name="Normal 2 2 2 23" xfId="4112" xr:uid="{00000000-0005-0000-0000-00000C100000}"/>
    <cellStyle name="Normal 2 2 2 24" xfId="4113" xr:uid="{00000000-0005-0000-0000-00000D100000}"/>
    <cellStyle name="Normal 2 2 2 25" xfId="4114" xr:uid="{00000000-0005-0000-0000-00000E100000}"/>
    <cellStyle name="Normal 2 2 2 26" xfId="4115" xr:uid="{00000000-0005-0000-0000-00000F100000}"/>
    <cellStyle name="Normal 2 2 2 27" xfId="4116" xr:uid="{00000000-0005-0000-0000-000010100000}"/>
    <cellStyle name="Normal 2 2 2 28" xfId="4117" xr:uid="{00000000-0005-0000-0000-000011100000}"/>
    <cellStyle name="Normal 2 2 2 29" xfId="4118" xr:uid="{00000000-0005-0000-0000-000012100000}"/>
    <cellStyle name="Normal 2 2 2 29 2" xfId="4119" xr:uid="{00000000-0005-0000-0000-000013100000}"/>
    <cellStyle name="Normal 2 2 2 3" xfId="4120" xr:uid="{00000000-0005-0000-0000-000014100000}"/>
    <cellStyle name="Normal 2 2 2 3 10" xfId="4121" xr:uid="{00000000-0005-0000-0000-000015100000}"/>
    <cellStyle name="Normal 2 2 2 3 11" xfId="4122" xr:uid="{00000000-0005-0000-0000-000016100000}"/>
    <cellStyle name="Normal 2 2 2 3 12" xfId="4123" xr:uid="{00000000-0005-0000-0000-000017100000}"/>
    <cellStyle name="Normal 2 2 2 3 13" xfId="4124" xr:uid="{00000000-0005-0000-0000-000018100000}"/>
    <cellStyle name="Normal 2 2 2 3 14" xfId="4125" xr:uid="{00000000-0005-0000-0000-000019100000}"/>
    <cellStyle name="Normal 2 2 2 3 15" xfId="4126" xr:uid="{00000000-0005-0000-0000-00001A100000}"/>
    <cellStyle name="Normal 2 2 2 3 16" xfId="4127" xr:uid="{00000000-0005-0000-0000-00001B100000}"/>
    <cellStyle name="Normal 2 2 2 3 17" xfId="4128" xr:uid="{00000000-0005-0000-0000-00001C100000}"/>
    <cellStyle name="Normal 2 2 2 3 18" xfId="4129" xr:uid="{00000000-0005-0000-0000-00001D100000}"/>
    <cellStyle name="Normal 2 2 2 3 19" xfId="4130" xr:uid="{00000000-0005-0000-0000-00001E100000}"/>
    <cellStyle name="Normal 2 2 2 3 2" xfId="4131" xr:uid="{00000000-0005-0000-0000-00001F100000}"/>
    <cellStyle name="Normal 2 2 2 3 2 10" xfId="4132" xr:uid="{00000000-0005-0000-0000-000020100000}"/>
    <cellStyle name="Normal 2 2 2 3 2 11" xfId="4133" xr:uid="{00000000-0005-0000-0000-000021100000}"/>
    <cellStyle name="Normal 2 2 2 3 2 12" xfId="4134" xr:uid="{00000000-0005-0000-0000-000022100000}"/>
    <cellStyle name="Normal 2 2 2 3 2 13" xfId="4135" xr:uid="{00000000-0005-0000-0000-000023100000}"/>
    <cellStyle name="Normal 2 2 2 3 2 14" xfId="4136" xr:uid="{00000000-0005-0000-0000-000024100000}"/>
    <cellStyle name="Normal 2 2 2 3 2 15" xfId="4137" xr:uid="{00000000-0005-0000-0000-000025100000}"/>
    <cellStyle name="Normal 2 2 2 3 2 16" xfId="4138" xr:uid="{00000000-0005-0000-0000-000026100000}"/>
    <cellStyle name="Normal 2 2 2 3 2 17" xfId="4139" xr:uid="{00000000-0005-0000-0000-000027100000}"/>
    <cellStyle name="Normal 2 2 2 3 2 18" xfId="4140" xr:uid="{00000000-0005-0000-0000-000028100000}"/>
    <cellStyle name="Normal 2 2 2 3 2 19" xfId="4141" xr:uid="{00000000-0005-0000-0000-000029100000}"/>
    <cellStyle name="Normal 2 2 2 3 2 2" xfId="4142" xr:uid="{00000000-0005-0000-0000-00002A100000}"/>
    <cellStyle name="Normal 2 2 2 3 2 20" xfId="4143" xr:uid="{00000000-0005-0000-0000-00002B100000}"/>
    <cellStyle name="Normal 2 2 2 3 2 3" xfId="4144" xr:uid="{00000000-0005-0000-0000-00002C100000}"/>
    <cellStyle name="Normal 2 2 2 3 2 4" xfId="4145" xr:uid="{00000000-0005-0000-0000-00002D100000}"/>
    <cellStyle name="Normal 2 2 2 3 2 5" xfId="4146" xr:uid="{00000000-0005-0000-0000-00002E100000}"/>
    <cellStyle name="Normal 2 2 2 3 2 6" xfId="4147" xr:uid="{00000000-0005-0000-0000-00002F100000}"/>
    <cellStyle name="Normal 2 2 2 3 2 7" xfId="4148" xr:uid="{00000000-0005-0000-0000-000030100000}"/>
    <cellStyle name="Normal 2 2 2 3 2 8" xfId="4149" xr:uid="{00000000-0005-0000-0000-000031100000}"/>
    <cellStyle name="Normal 2 2 2 3 2 9" xfId="4150" xr:uid="{00000000-0005-0000-0000-000032100000}"/>
    <cellStyle name="Normal 2 2 2 3 20" xfId="4151" xr:uid="{00000000-0005-0000-0000-000033100000}"/>
    <cellStyle name="Normal 2 2 2 3 3" xfId="4152" xr:uid="{00000000-0005-0000-0000-000034100000}"/>
    <cellStyle name="Normal 2 2 2 3 4" xfId="4153" xr:uid="{00000000-0005-0000-0000-000035100000}"/>
    <cellStyle name="Normal 2 2 2 3 5" xfId="4154" xr:uid="{00000000-0005-0000-0000-000036100000}"/>
    <cellStyle name="Normal 2 2 2 3 6" xfId="4155" xr:uid="{00000000-0005-0000-0000-000037100000}"/>
    <cellStyle name="Normal 2 2 2 3 7" xfId="4156" xr:uid="{00000000-0005-0000-0000-000038100000}"/>
    <cellStyle name="Normal 2 2 2 3 8" xfId="4157" xr:uid="{00000000-0005-0000-0000-000039100000}"/>
    <cellStyle name="Normal 2 2 2 3 9" xfId="4158" xr:uid="{00000000-0005-0000-0000-00003A100000}"/>
    <cellStyle name="Normal 2 2 2 30" xfId="4159" xr:uid="{00000000-0005-0000-0000-00003B100000}"/>
    <cellStyle name="Normal 2 2 2 31" xfId="4160" xr:uid="{00000000-0005-0000-0000-00003C100000}"/>
    <cellStyle name="Normal 2 2 2 31 2" xfId="4161" xr:uid="{00000000-0005-0000-0000-00003D100000}"/>
    <cellStyle name="Normal 2 2 2 32" xfId="4162" xr:uid="{00000000-0005-0000-0000-00003E100000}"/>
    <cellStyle name="Normal 2 2 2 33" xfId="4163" xr:uid="{00000000-0005-0000-0000-00003F100000}"/>
    <cellStyle name="Normal 2 2 2 4" xfId="4164" xr:uid="{00000000-0005-0000-0000-000040100000}"/>
    <cellStyle name="Normal 2 2 2 5" xfId="4165" xr:uid="{00000000-0005-0000-0000-000041100000}"/>
    <cellStyle name="Normal 2 2 2 6" xfId="4166" xr:uid="{00000000-0005-0000-0000-000042100000}"/>
    <cellStyle name="Normal 2 2 2 7" xfId="4167" xr:uid="{00000000-0005-0000-0000-000043100000}"/>
    <cellStyle name="Normal 2 2 2 8" xfId="4168" xr:uid="{00000000-0005-0000-0000-000044100000}"/>
    <cellStyle name="Normal 2 2 2 9" xfId="4169" xr:uid="{00000000-0005-0000-0000-000045100000}"/>
    <cellStyle name="Normal 2 2 20" xfId="4170" xr:uid="{00000000-0005-0000-0000-000046100000}"/>
    <cellStyle name="Normal 2 2 21" xfId="4171" xr:uid="{00000000-0005-0000-0000-000047100000}"/>
    <cellStyle name="Normal 2 2 22" xfId="4172" xr:uid="{00000000-0005-0000-0000-000048100000}"/>
    <cellStyle name="Normal 2 2 23" xfId="4173" xr:uid="{00000000-0005-0000-0000-000049100000}"/>
    <cellStyle name="Normal 2 2 24" xfId="4174" xr:uid="{00000000-0005-0000-0000-00004A100000}"/>
    <cellStyle name="Normal 2 2 25" xfId="4175" xr:uid="{00000000-0005-0000-0000-00004B100000}"/>
    <cellStyle name="Normal 2 2 26" xfId="4176" xr:uid="{00000000-0005-0000-0000-00004C100000}"/>
    <cellStyle name="Normal 2 2 27" xfId="4177" xr:uid="{00000000-0005-0000-0000-00004D100000}"/>
    <cellStyle name="Normal 2 2 28" xfId="4178" xr:uid="{00000000-0005-0000-0000-00004E100000}"/>
    <cellStyle name="Normal 2 2 29" xfId="4179" xr:uid="{00000000-0005-0000-0000-00004F100000}"/>
    <cellStyle name="Normal 2 2 3" xfId="4180" xr:uid="{00000000-0005-0000-0000-000050100000}"/>
    <cellStyle name="Normal 2 2 3 10" xfId="4181" xr:uid="{00000000-0005-0000-0000-000051100000}"/>
    <cellStyle name="Normal 2 2 3 11" xfId="4182" xr:uid="{00000000-0005-0000-0000-000052100000}"/>
    <cellStyle name="Normal 2 2 3 12" xfId="4183" xr:uid="{00000000-0005-0000-0000-000053100000}"/>
    <cellStyle name="Normal 2 2 3 13" xfId="4184" xr:uid="{00000000-0005-0000-0000-000054100000}"/>
    <cellStyle name="Normal 2 2 3 14" xfId="4185" xr:uid="{00000000-0005-0000-0000-000055100000}"/>
    <cellStyle name="Normal 2 2 3 15" xfId="4186" xr:uid="{00000000-0005-0000-0000-000056100000}"/>
    <cellStyle name="Normal 2 2 3 16" xfId="4187" xr:uid="{00000000-0005-0000-0000-000057100000}"/>
    <cellStyle name="Normal 2 2 3 17" xfId="4188" xr:uid="{00000000-0005-0000-0000-000058100000}"/>
    <cellStyle name="Normal 2 2 3 18" xfId="4189" xr:uid="{00000000-0005-0000-0000-000059100000}"/>
    <cellStyle name="Normal 2 2 3 19" xfId="4190" xr:uid="{00000000-0005-0000-0000-00005A100000}"/>
    <cellStyle name="Normal 2 2 3 2" xfId="4191" xr:uid="{00000000-0005-0000-0000-00005B100000}"/>
    <cellStyle name="Normal 2 2 3 2 10" xfId="4192" xr:uid="{00000000-0005-0000-0000-00005C100000}"/>
    <cellStyle name="Normal 2 2 3 2 11" xfId="4193" xr:uid="{00000000-0005-0000-0000-00005D100000}"/>
    <cellStyle name="Normal 2 2 3 2 12" xfId="4194" xr:uid="{00000000-0005-0000-0000-00005E100000}"/>
    <cellStyle name="Normal 2 2 3 2 13" xfId="4195" xr:uid="{00000000-0005-0000-0000-00005F100000}"/>
    <cellStyle name="Normal 2 2 3 2 14" xfId="4196" xr:uid="{00000000-0005-0000-0000-000060100000}"/>
    <cellStyle name="Normal 2 2 3 2 15" xfId="4197" xr:uid="{00000000-0005-0000-0000-000061100000}"/>
    <cellStyle name="Normal 2 2 3 2 16" xfId="4198" xr:uid="{00000000-0005-0000-0000-000062100000}"/>
    <cellStyle name="Normal 2 2 3 2 17" xfId="4199" xr:uid="{00000000-0005-0000-0000-000063100000}"/>
    <cellStyle name="Normal 2 2 3 2 18" xfId="4200" xr:uid="{00000000-0005-0000-0000-000064100000}"/>
    <cellStyle name="Normal 2 2 3 2 19" xfId="4201" xr:uid="{00000000-0005-0000-0000-000065100000}"/>
    <cellStyle name="Normal 2 2 3 2 2" xfId="4202" xr:uid="{00000000-0005-0000-0000-000066100000}"/>
    <cellStyle name="Normal 2 2 3 2 20" xfId="4203" xr:uid="{00000000-0005-0000-0000-000067100000}"/>
    <cellStyle name="Normal 2 2 3 2 3" xfId="4204" xr:uid="{00000000-0005-0000-0000-000068100000}"/>
    <cellStyle name="Normal 2 2 3 2 4" xfId="4205" xr:uid="{00000000-0005-0000-0000-000069100000}"/>
    <cellStyle name="Normal 2 2 3 2 5" xfId="4206" xr:uid="{00000000-0005-0000-0000-00006A100000}"/>
    <cellStyle name="Normal 2 2 3 2 6" xfId="4207" xr:uid="{00000000-0005-0000-0000-00006B100000}"/>
    <cellStyle name="Normal 2 2 3 2 7" xfId="4208" xr:uid="{00000000-0005-0000-0000-00006C100000}"/>
    <cellStyle name="Normal 2 2 3 2 8" xfId="4209" xr:uid="{00000000-0005-0000-0000-00006D100000}"/>
    <cellStyle name="Normal 2 2 3 2 9" xfId="4210" xr:uid="{00000000-0005-0000-0000-00006E100000}"/>
    <cellStyle name="Normal 2 2 3 20" xfId="4211" xr:uid="{00000000-0005-0000-0000-00006F100000}"/>
    <cellStyle name="Normal 2 2 3 3" xfId="4212" xr:uid="{00000000-0005-0000-0000-000070100000}"/>
    <cellStyle name="Normal 2 2 3 4" xfId="4213" xr:uid="{00000000-0005-0000-0000-000071100000}"/>
    <cellStyle name="Normal 2 2 3 5" xfId="4214" xr:uid="{00000000-0005-0000-0000-000072100000}"/>
    <cellStyle name="Normal 2 2 3 6" xfId="4215" xr:uid="{00000000-0005-0000-0000-000073100000}"/>
    <cellStyle name="Normal 2 2 3 7" xfId="4216" xr:uid="{00000000-0005-0000-0000-000074100000}"/>
    <cellStyle name="Normal 2 2 3 8" xfId="4217" xr:uid="{00000000-0005-0000-0000-000075100000}"/>
    <cellStyle name="Normal 2 2 3 9" xfId="4218" xr:uid="{00000000-0005-0000-0000-000076100000}"/>
    <cellStyle name="Normal 2 2 4" xfId="4219" xr:uid="{00000000-0005-0000-0000-000077100000}"/>
    <cellStyle name="Normal 2 2 5" xfId="4220" xr:uid="{00000000-0005-0000-0000-000078100000}"/>
    <cellStyle name="Normal 2 2 6" xfId="4221" xr:uid="{00000000-0005-0000-0000-000079100000}"/>
    <cellStyle name="Normal 2 2 7" xfId="4222" xr:uid="{00000000-0005-0000-0000-00007A100000}"/>
    <cellStyle name="Normal 2 2 8" xfId="4223" xr:uid="{00000000-0005-0000-0000-00007B100000}"/>
    <cellStyle name="Normal 2 2 9" xfId="4224" xr:uid="{00000000-0005-0000-0000-00007C100000}"/>
    <cellStyle name="Normal 2 20" xfId="4225" xr:uid="{00000000-0005-0000-0000-00007D100000}"/>
    <cellStyle name="Normal 2 200" xfId="4226" xr:uid="{00000000-0005-0000-0000-00007E100000}"/>
    <cellStyle name="Normal 2 201" xfId="4227" xr:uid="{00000000-0005-0000-0000-00007F100000}"/>
    <cellStyle name="Normal 2 202" xfId="4228" xr:uid="{00000000-0005-0000-0000-000080100000}"/>
    <cellStyle name="Normal 2 203" xfId="4229" xr:uid="{00000000-0005-0000-0000-000081100000}"/>
    <cellStyle name="Normal 2 204" xfId="4230" xr:uid="{00000000-0005-0000-0000-000082100000}"/>
    <cellStyle name="Normal 2 205" xfId="4231" xr:uid="{00000000-0005-0000-0000-000083100000}"/>
    <cellStyle name="Normal 2 206" xfId="4232" xr:uid="{00000000-0005-0000-0000-000084100000}"/>
    <cellStyle name="Normal 2 207" xfId="4233" xr:uid="{00000000-0005-0000-0000-000085100000}"/>
    <cellStyle name="Normal 2 208" xfId="4234" xr:uid="{00000000-0005-0000-0000-000086100000}"/>
    <cellStyle name="Normal 2 209" xfId="4235" xr:uid="{00000000-0005-0000-0000-000087100000}"/>
    <cellStyle name="Normal 2 21" xfId="4236" xr:uid="{00000000-0005-0000-0000-000088100000}"/>
    <cellStyle name="Normal 2 210" xfId="4237" xr:uid="{00000000-0005-0000-0000-000089100000}"/>
    <cellStyle name="Normal 2 211" xfId="4238" xr:uid="{00000000-0005-0000-0000-00008A100000}"/>
    <cellStyle name="Normal 2 212" xfId="4239" xr:uid="{00000000-0005-0000-0000-00008B100000}"/>
    <cellStyle name="Normal 2 213" xfId="4240" xr:uid="{00000000-0005-0000-0000-00008C100000}"/>
    <cellStyle name="Normal 2 214" xfId="4241" xr:uid="{00000000-0005-0000-0000-00008D100000}"/>
    <cellStyle name="Normal 2 215" xfId="4242" xr:uid="{00000000-0005-0000-0000-00008E100000}"/>
    <cellStyle name="Normal 2 216" xfId="4243" xr:uid="{00000000-0005-0000-0000-00008F100000}"/>
    <cellStyle name="Normal 2 217" xfId="4244" xr:uid="{00000000-0005-0000-0000-000090100000}"/>
    <cellStyle name="Normal 2 218" xfId="4245" xr:uid="{00000000-0005-0000-0000-000091100000}"/>
    <cellStyle name="Normal 2 219" xfId="4246" xr:uid="{00000000-0005-0000-0000-000092100000}"/>
    <cellStyle name="Normal 2 22" xfId="4247" xr:uid="{00000000-0005-0000-0000-000093100000}"/>
    <cellStyle name="Normal 2 220" xfId="4248" xr:uid="{00000000-0005-0000-0000-000094100000}"/>
    <cellStyle name="Normal 2 221" xfId="4249" xr:uid="{00000000-0005-0000-0000-000095100000}"/>
    <cellStyle name="Normal 2 222" xfId="4250" xr:uid="{00000000-0005-0000-0000-000096100000}"/>
    <cellStyle name="Normal 2 223" xfId="4251" xr:uid="{00000000-0005-0000-0000-000097100000}"/>
    <cellStyle name="Normal 2 224" xfId="4252" xr:uid="{00000000-0005-0000-0000-000098100000}"/>
    <cellStyle name="Normal 2 225" xfId="4253" xr:uid="{00000000-0005-0000-0000-000099100000}"/>
    <cellStyle name="Normal 2 226" xfId="4254" xr:uid="{00000000-0005-0000-0000-00009A100000}"/>
    <cellStyle name="Normal 2 227" xfId="4255" xr:uid="{00000000-0005-0000-0000-00009B100000}"/>
    <cellStyle name="Normal 2 228" xfId="4256" xr:uid="{00000000-0005-0000-0000-00009C100000}"/>
    <cellStyle name="Normal 2 229" xfId="4257" xr:uid="{00000000-0005-0000-0000-00009D100000}"/>
    <cellStyle name="Normal 2 23" xfId="4258" xr:uid="{00000000-0005-0000-0000-00009E100000}"/>
    <cellStyle name="Normal 2 230" xfId="4259" xr:uid="{00000000-0005-0000-0000-00009F100000}"/>
    <cellStyle name="Normal 2 231" xfId="4260" xr:uid="{00000000-0005-0000-0000-0000A0100000}"/>
    <cellStyle name="Normal 2 232" xfId="4261" xr:uid="{00000000-0005-0000-0000-0000A1100000}"/>
    <cellStyle name="Normal 2 233" xfId="4262" xr:uid="{00000000-0005-0000-0000-0000A2100000}"/>
    <cellStyle name="Normal 2 234" xfId="4263" xr:uid="{00000000-0005-0000-0000-0000A3100000}"/>
    <cellStyle name="Normal 2 235" xfId="4264" xr:uid="{00000000-0005-0000-0000-0000A4100000}"/>
    <cellStyle name="Normal 2 236" xfId="4265" xr:uid="{00000000-0005-0000-0000-0000A5100000}"/>
    <cellStyle name="Normal 2 237" xfId="4266" xr:uid="{00000000-0005-0000-0000-0000A6100000}"/>
    <cellStyle name="Normal 2 238" xfId="4267" xr:uid="{00000000-0005-0000-0000-0000A7100000}"/>
    <cellStyle name="Normal 2 239" xfId="4268" xr:uid="{00000000-0005-0000-0000-0000A8100000}"/>
    <cellStyle name="Normal 2 24" xfId="4269" xr:uid="{00000000-0005-0000-0000-0000A9100000}"/>
    <cellStyle name="Normal 2 240" xfId="4270" xr:uid="{00000000-0005-0000-0000-0000AA100000}"/>
    <cellStyle name="Normal 2 241" xfId="4271" xr:uid="{00000000-0005-0000-0000-0000AB100000}"/>
    <cellStyle name="Normal 2 242" xfId="4272" xr:uid="{00000000-0005-0000-0000-0000AC100000}"/>
    <cellStyle name="Normal 2 243" xfId="4273" xr:uid="{00000000-0005-0000-0000-0000AD100000}"/>
    <cellStyle name="Normal 2 244" xfId="4274" xr:uid="{00000000-0005-0000-0000-0000AE100000}"/>
    <cellStyle name="Normal 2 245" xfId="4275" xr:uid="{00000000-0005-0000-0000-0000AF100000}"/>
    <cellStyle name="Normal 2 246" xfId="4276" xr:uid="{00000000-0005-0000-0000-0000B0100000}"/>
    <cellStyle name="Normal 2 247" xfId="4277" xr:uid="{00000000-0005-0000-0000-0000B1100000}"/>
    <cellStyle name="Normal 2 248" xfId="4278" xr:uid="{00000000-0005-0000-0000-0000B2100000}"/>
    <cellStyle name="Normal 2 249" xfId="4279" xr:uid="{00000000-0005-0000-0000-0000B3100000}"/>
    <cellStyle name="Normal 2 25" xfId="4280" xr:uid="{00000000-0005-0000-0000-0000B4100000}"/>
    <cellStyle name="Normal 2 250" xfId="4281" xr:uid="{00000000-0005-0000-0000-0000B5100000}"/>
    <cellStyle name="Normal 2 251" xfId="4282" xr:uid="{00000000-0005-0000-0000-0000B6100000}"/>
    <cellStyle name="Normal 2 252" xfId="4283" xr:uid="{00000000-0005-0000-0000-0000B7100000}"/>
    <cellStyle name="Normal 2 253" xfId="4284" xr:uid="{00000000-0005-0000-0000-0000B8100000}"/>
    <cellStyle name="Normal 2 254" xfId="4285" xr:uid="{00000000-0005-0000-0000-0000B9100000}"/>
    <cellStyle name="Normal 2 255" xfId="4286" xr:uid="{00000000-0005-0000-0000-0000BA100000}"/>
    <cellStyle name="Normal 2 256" xfId="4287" xr:uid="{00000000-0005-0000-0000-0000BB100000}"/>
    <cellStyle name="Normal 2 257" xfId="7990" xr:uid="{1F5EF0E9-D660-4B27-8E98-EFA77C772E0F}"/>
    <cellStyle name="Normal 2 26" xfId="4288" xr:uid="{00000000-0005-0000-0000-0000BC100000}"/>
    <cellStyle name="Normal 2 27" xfId="4289" xr:uid="{00000000-0005-0000-0000-0000BD100000}"/>
    <cellStyle name="Normal 2 28" xfId="4290" xr:uid="{00000000-0005-0000-0000-0000BE100000}"/>
    <cellStyle name="Normal 2 29" xfId="4291" xr:uid="{00000000-0005-0000-0000-0000BF100000}"/>
    <cellStyle name="Normal 2 3" xfId="4292" xr:uid="{00000000-0005-0000-0000-0000C0100000}"/>
    <cellStyle name="Normal 2 3 2" xfId="4293" xr:uid="{00000000-0005-0000-0000-0000C1100000}"/>
    <cellStyle name="Normal 2 3 3" xfId="4294" xr:uid="{00000000-0005-0000-0000-0000C2100000}"/>
    <cellStyle name="Normal 2 3 4" xfId="4295" xr:uid="{00000000-0005-0000-0000-0000C3100000}"/>
    <cellStyle name="Normal 2 30" xfId="4296" xr:uid="{00000000-0005-0000-0000-0000C4100000}"/>
    <cellStyle name="Normal 2 31" xfId="4297" xr:uid="{00000000-0005-0000-0000-0000C5100000}"/>
    <cellStyle name="Normal 2 32" xfId="4298" xr:uid="{00000000-0005-0000-0000-0000C6100000}"/>
    <cellStyle name="Normal 2 33" xfId="4299" xr:uid="{00000000-0005-0000-0000-0000C7100000}"/>
    <cellStyle name="Normal 2 34" xfId="4300" xr:uid="{00000000-0005-0000-0000-0000C8100000}"/>
    <cellStyle name="Normal 2 35" xfId="4301" xr:uid="{00000000-0005-0000-0000-0000C9100000}"/>
    <cellStyle name="Normal 2 36" xfId="4302" xr:uid="{00000000-0005-0000-0000-0000CA100000}"/>
    <cellStyle name="Normal 2 37" xfId="4303" xr:uid="{00000000-0005-0000-0000-0000CB100000}"/>
    <cellStyle name="Normal 2 38" xfId="4304" xr:uid="{00000000-0005-0000-0000-0000CC100000}"/>
    <cellStyle name="Normal 2 39" xfId="4305" xr:uid="{00000000-0005-0000-0000-0000CD100000}"/>
    <cellStyle name="Normal 2 4" xfId="4306" xr:uid="{00000000-0005-0000-0000-0000CE100000}"/>
    <cellStyle name="Normal 2 4 2" xfId="4307" xr:uid="{00000000-0005-0000-0000-0000CF100000}"/>
    <cellStyle name="Normal 2 4 3" xfId="4308" xr:uid="{00000000-0005-0000-0000-0000D0100000}"/>
    <cellStyle name="Normal 2 40" xfId="4309" xr:uid="{00000000-0005-0000-0000-0000D1100000}"/>
    <cellStyle name="Normal 2 41" xfId="4310" xr:uid="{00000000-0005-0000-0000-0000D2100000}"/>
    <cellStyle name="Normal 2 42" xfId="4311" xr:uid="{00000000-0005-0000-0000-0000D3100000}"/>
    <cellStyle name="Normal 2 43" xfId="4312" xr:uid="{00000000-0005-0000-0000-0000D4100000}"/>
    <cellStyle name="Normal 2 44" xfId="4313" xr:uid="{00000000-0005-0000-0000-0000D5100000}"/>
    <cellStyle name="Normal 2 45" xfId="4314" xr:uid="{00000000-0005-0000-0000-0000D6100000}"/>
    <cellStyle name="Normal 2 46" xfId="4315" xr:uid="{00000000-0005-0000-0000-0000D7100000}"/>
    <cellStyle name="Normal 2 47" xfId="4316" xr:uid="{00000000-0005-0000-0000-0000D8100000}"/>
    <cellStyle name="Normal 2 48" xfId="4317" xr:uid="{00000000-0005-0000-0000-0000D9100000}"/>
    <cellStyle name="Normal 2 49" xfId="4318" xr:uid="{00000000-0005-0000-0000-0000DA100000}"/>
    <cellStyle name="Normal 2 5" xfId="4319" xr:uid="{00000000-0005-0000-0000-0000DB100000}"/>
    <cellStyle name="Normal 2 50" xfId="4320" xr:uid="{00000000-0005-0000-0000-0000DC100000}"/>
    <cellStyle name="Normal 2 51" xfId="4321" xr:uid="{00000000-0005-0000-0000-0000DD100000}"/>
    <cellStyle name="Normal 2 52" xfId="4322" xr:uid="{00000000-0005-0000-0000-0000DE100000}"/>
    <cellStyle name="Normal 2 53" xfId="4323" xr:uid="{00000000-0005-0000-0000-0000DF100000}"/>
    <cellStyle name="Normal 2 54" xfId="4324" xr:uid="{00000000-0005-0000-0000-0000E0100000}"/>
    <cellStyle name="Normal 2 55" xfId="4325" xr:uid="{00000000-0005-0000-0000-0000E1100000}"/>
    <cellStyle name="Normal 2 56" xfId="4326" xr:uid="{00000000-0005-0000-0000-0000E2100000}"/>
    <cellStyle name="Normal 2 57" xfId="4327" xr:uid="{00000000-0005-0000-0000-0000E3100000}"/>
    <cellStyle name="Normal 2 58" xfId="4328" xr:uid="{00000000-0005-0000-0000-0000E4100000}"/>
    <cellStyle name="Normal 2 59" xfId="4329" xr:uid="{00000000-0005-0000-0000-0000E5100000}"/>
    <cellStyle name="Normal 2 6" xfId="4330" xr:uid="{00000000-0005-0000-0000-0000E6100000}"/>
    <cellStyle name="Normal 2 60" xfId="4331" xr:uid="{00000000-0005-0000-0000-0000E7100000}"/>
    <cellStyle name="Normal 2 61" xfId="4332" xr:uid="{00000000-0005-0000-0000-0000E8100000}"/>
    <cellStyle name="Normal 2 62" xfId="4333" xr:uid="{00000000-0005-0000-0000-0000E9100000}"/>
    <cellStyle name="Normal 2 63" xfId="4334" xr:uid="{00000000-0005-0000-0000-0000EA100000}"/>
    <cellStyle name="Normal 2 64" xfId="4335" xr:uid="{00000000-0005-0000-0000-0000EB100000}"/>
    <cellStyle name="Normal 2 65" xfId="4336" xr:uid="{00000000-0005-0000-0000-0000EC100000}"/>
    <cellStyle name="Normal 2 66" xfId="4337" xr:uid="{00000000-0005-0000-0000-0000ED100000}"/>
    <cellStyle name="Normal 2 67" xfId="4338" xr:uid="{00000000-0005-0000-0000-0000EE100000}"/>
    <cellStyle name="Normal 2 68" xfId="4339" xr:uid="{00000000-0005-0000-0000-0000EF100000}"/>
    <cellStyle name="Normal 2 69" xfId="4340" xr:uid="{00000000-0005-0000-0000-0000F0100000}"/>
    <cellStyle name="Normal 2 7" xfId="4341" xr:uid="{00000000-0005-0000-0000-0000F1100000}"/>
    <cellStyle name="Normal 2 70" xfId="4342" xr:uid="{00000000-0005-0000-0000-0000F2100000}"/>
    <cellStyle name="Normal 2 71" xfId="4343" xr:uid="{00000000-0005-0000-0000-0000F3100000}"/>
    <cellStyle name="Normal 2 72" xfId="4344" xr:uid="{00000000-0005-0000-0000-0000F4100000}"/>
    <cellStyle name="Normal 2 73" xfId="4345" xr:uid="{00000000-0005-0000-0000-0000F5100000}"/>
    <cellStyle name="Normal 2 74" xfId="4346" xr:uid="{00000000-0005-0000-0000-0000F6100000}"/>
    <cellStyle name="Normal 2 75" xfId="4347" xr:uid="{00000000-0005-0000-0000-0000F7100000}"/>
    <cellStyle name="Normal 2 76" xfId="4348" xr:uid="{00000000-0005-0000-0000-0000F8100000}"/>
    <cellStyle name="Normal 2 77" xfId="4349" xr:uid="{00000000-0005-0000-0000-0000F9100000}"/>
    <cellStyle name="Normal 2 78" xfId="4350" xr:uid="{00000000-0005-0000-0000-0000FA100000}"/>
    <cellStyle name="Normal 2 79" xfId="4351" xr:uid="{00000000-0005-0000-0000-0000FB100000}"/>
    <cellStyle name="Normal 2 8" xfId="4352" xr:uid="{00000000-0005-0000-0000-0000FC100000}"/>
    <cellStyle name="Normal 2 80" xfId="4353" xr:uid="{00000000-0005-0000-0000-0000FD100000}"/>
    <cellStyle name="Normal 2 81" xfId="4354" xr:uid="{00000000-0005-0000-0000-0000FE100000}"/>
    <cellStyle name="Normal 2 82" xfId="4355" xr:uid="{00000000-0005-0000-0000-0000FF100000}"/>
    <cellStyle name="Normal 2 83" xfId="4356" xr:uid="{00000000-0005-0000-0000-000000110000}"/>
    <cellStyle name="Normal 2 84" xfId="4357" xr:uid="{00000000-0005-0000-0000-000001110000}"/>
    <cellStyle name="Normal 2 85" xfId="4358" xr:uid="{00000000-0005-0000-0000-000002110000}"/>
    <cellStyle name="Normal 2 86" xfId="4359" xr:uid="{00000000-0005-0000-0000-000003110000}"/>
    <cellStyle name="Normal 2 87" xfId="4360" xr:uid="{00000000-0005-0000-0000-000004110000}"/>
    <cellStyle name="Normal 2 88" xfId="4361" xr:uid="{00000000-0005-0000-0000-000005110000}"/>
    <cellStyle name="Normal 2 89" xfId="4362" xr:uid="{00000000-0005-0000-0000-000006110000}"/>
    <cellStyle name="Normal 2 9" xfId="4363" xr:uid="{00000000-0005-0000-0000-000007110000}"/>
    <cellStyle name="Normal 2 90" xfId="4364" xr:uid="{00000000-0005-0000-0000-000008110000}"/>
    <cellStyle name="Normal 2 91" xfId="4365" xr:uid="{00000000-0005-0000-0000-000009110000}"/>
    <cellStyle name="Normal 2 92" xfId="4366" xr:uid="{00000000-0005-0000-0000-00000A110000}"/>
    <cellStyle name="Normal 2 93" xfId="4367" xr:uid="{00000000-0005-0000-0000-00000B110000}"/>
    <cellStyle name="Normal 2 94" xfId="4368" xr:uid="{00000000-0005-0000-0000-00000C110000}"/>
    <cellStyle name="Normal 2 95" xfId="4369" xr:uid="{00000000-0005-0000-0000-00000D110000}"/>
    <cellStyle name="Normal 2 96" xfId="4370" xr:uid="{00000000-0005-0000-0000-00000E110000}"/>
    <cellStyle name="Normal 2 97" xfId="4371" xr:uid="{00000000-0005-0000-0000-00000F110000}"/>
    <cellStyle name="Normal 2 98" xfId="4372" xr:uid="{00000000-0005-0000-0000-000010110000}"/>
    <cellStyle name="Normal 2 99" xfId="4373" xr:uid="{00000000-0005-0000-0000-000011110000}"/>
    <cellStyle name="Normal 2_2009 February" xfId="4374" xr:uid="{00000000-0005-0000-0000-000012110000}"/>
    <cellStyle name="Normal 20" xfId="4375" xr:uid="{00000000-0005-0000-0000-000013110000}"/>
    <cellStyle name="Normal 20 10" xfId="4376" xr:uid="{00000000-0005-0000-0000-000014110000}"/>
    <cellStyle name="Normal 20 11" xfId="4377" xr:uid="{00000000-0005-0000-0000-000015110000}"/>
    <cellStyle name="Normal 20 12" xfId="4378" xr:uid="{00000000-0005-0000-0000-000016110000}"/>
    <cellStyle name="Normal 20 13" xfId="4379" xr:uid="{00000000-0005-0000-0000-000017110000}"/>
    <cellStyle name="Normal 20 14" xfId="4380" xr:uid="{00000000-0005-0000-0000-000018110000}"/>
    <cellStyle name="Normal 20 15" xfId="4381" xr:uid="{00000000-0005-0000-0000-000019110000}"/>
    <cellStyle name="Normal 20 16" xfId="4382" xr:uid="{00000000-0005-0000-0000-00001A110000}"/>
    <cellStyle name="Normal 20 17" xfId="4383" xr:uid="{00000000-0005-0000-0000-00001B110000}"/>
    <cellStyle name="Normal 20 18" xfId="4384" xr:uid="{00000000-0005-0000-0000-00001C110000}"/>
    <cellStyle name="Normal 20 19" xfId="4385" xr:uid="{00000000-0005-0000-0000-00001D110000}"/>
    <cellStyle name="Normal 20 2" xfId="4386" xr:uid="{00000000-0005-0000-0000-00001E110000}"/>
    <cellStyle name="Normal 20 2 2" xfId="4387" xr:uid="{00000000-0005-0000-0000-00001F110000}"/>
    <cellStyle name="Normal 20 2 3" xfId="4388" xr:uid="{00000000-0005-0000-0000-000020110000}"/>
    <cellStyle name="Normal 20 2 4" xfId="4389" xr:uid="{00000000-0005-0000-0000-000021110000}"/>
    <cellStyle name="Normal 20 2 5" xfId="4390" xr:uid="{00000000-0005-0000-0000-000022110000}"/>
    <cellStyle name="Normal 20 2 6" xfId="4391" xr:uid="{00000000-0005-0000-0000-000023110000}"/>
    <cellStyle name="Normal 20 2 7" xfId="4392" xr:uid="{00000000-0005-0000-0000-000024110000}"/>
    <cellStyle name="Normal 20 2 8" xfId="4393" xr:uid="{00000000-0005-0000-0000-000025110000}"/>
    <cellStyle name="Normal 20 2 9" xfId="4394" xr:uid="{00000000-0005-0000-0000-000026110000}"/>
    <cellStyle name="Normal 20 20" xfId="4395" xr:uid="{00000000-0005-0000-0000-000027110000}"/>
    <cellStyle name="Normal 20 21" xfId="4396" xr:uid="{00000000-0005-0000-0000-000028110000}"/>
    <cellStyle name="Normal 20 22" xfId="4397" xr:uid="{00000000-0005-0000-0000-000029110000}"/>
    <cellStyle name="Normal 20 23" xfId="4398" xr:uid="{00000000-0005-0000-0000-00002A110000}"/>
    <cellStyle name="Normal 20 24" xfId="4399" xr:uid="{00000000-0005-0000-0000-00002B110000}"/>
    <cellStyle name="Normal 20 25" xfId="4400" xr:uid="{00000000-0005-0000-0000-00002C110000}"/>
    <cellStyle name="Normal 20 26" xfId="4401" xr:uid="{00000000-0005-0000-0000-00002D110000}"/>
    <cellStyle name="Normal 20 27" xfId="4402" xr:uid="{00000000-0005-0000-0000-00002E110000}"/>
    <cellStyle name="Normal 20 3" xfId="4403" xr:uid="{00000000-0005-0000-0000-00002F110000}"/>
    <cellStyle name="Normal 20 3 10" xfId="4404" xr:uid="{00000000-0005-0000-0000-000030110000}"/>
    <cellStyle name="Normal 20 3 11" xfId="4405" xr:uid="{00000000-0005-0000-0000-000031110000}"/>
    <cellStyle name="Normal 20 3 2" xfId="4406" xr:uid="{00000000-0005-0000-0000-000032110000}"/>
    <cellStyle name="Normal 20 3 3" xfId="4407" xr:uid="{00000000-0005-0000-0000-000033110000}"/>
    <cellStyle name="Normal 20 3 4" xfId="4408" xr:uid="{00000000-0005-0000-0000-000034110000}"/>
    <cellStyle name="Normal 20 3 5" xfId="4409" xr:uid="{00000000-0005-0000-0000-000035110000}"/>
    <cellStyle name="Normal 20 3 6" xfId="4410" xr:uid="{00000000-0005-0000-0000-000036110000}"/>
    <cellStyle name="Normal 20 3 7" xfId="4411" xr:uid="{00000000-0005-0000-0000-000037110000}"/>
    <cellStyle name="Normal 20 3 8" xfId="4412" xr:uid="{00000000-0005-0000-0000-000038110000}"/>
    <cellStyle name="Normal 20 3 9" xfId="4413" xr:uid="{00000000-0005-0000-0000-000039110000}"/>
    <cellStyle name="Normal 20 4" xfId="4414" xr:uid="{00000000-0005-0000-0000-00003A110000}"/>
    <cellStyle name="Normal 20 4 2" xfId="4415" xr:uid="{00000000-0005-0000-0000-00003B110000}"/>
    <cellStyle name="Normal 20 4 3" xfId="4416" xr:uid="{00000000-0005-0000-0000-00003C110000}"/>
    <cellStyle name="Normal 20 4 4" xfId="4417" xr:uid="{00000000-0005-0000-0000-00003D110000}"/>
    <cellStyle name="Normal 20 4 5" xfId="4418" xr:uid="{00000000-0005-0000-0000-00003E110000}"/>
    <cellStyle name="Normal 20 4 6" xfId="4419" xr:uid="{00000000-0005-0000-0000-00003F110000}"/>
    <cellStyle name="Normal 20 4 7" xfId="4420" xr:uid="{00000000-0005-0000-0000-000040110000}"/>
    <cellStyle name="Normal 20 4 8" xfId="4421" xr:uid="{00000000-0005-0000-0000-000041110000}"/>
    <cellStyle name="Normal 20 4 9" xfId="4422" xr:uid="{00000000-0005-0000-0000-000042110000}"/>
    <cellStyle name="Normal 20 5" xfId="4423" xr:uid="{00000000-0005-0000-0000-000043110000}"/>
    <cellStyle name="Normal 20 5 2" xfId="4424" xr:uid="{00000000-0005-0000-0000-000044110000}"/>
    <cellStyle name="Normal 20 5 3" xfId="4425" xr:uid="{00000000-0005-0000-0000-000045110000}"/>
    <cellStyle name="Normal 20 5 4" xfId="4426" xr:uid="{00000000-0005-0000-0000-000046110000}"/>
    <cellStyle name="Normal 20 5 5" xfId="4427" xr:uid="{00000000-0005-0000-0000-000047110000}"/>
    <cellStyle name="Normal 20 5 6" xfId="4428" xr:uid="{00000000-0005-0000-0000-000048110000}"/>
    <cellStyle name="Normal 20 5 7" xfId="4429" xr:uid="{00000000-0005-0000-0000-000049110000}"/>
    <cellStyle name="Normal 20 5 8" xfId="4430" xr:uid="{00000000-0005-0000-0000-00004A110000}"/>
    <cellStyle name="Normal 20 5 9" xfId="4431" xr:uid="{00000000-0005-0000-0000-00004B110000}"/>
    <cellStyle name="Normal 20 6" xfId="4432" xr:uid="{00000000-0005-0000-0000-00004C110000}"/>
    <cellStyle name="Normal 20 6 2" xfId="4433" xr:uid="{00000000-0005-0000-0000-00004D110000}"/>
    <cellStyle name="Normal 20 6 3" xfId="4434" xr:uid="{00000000-0005-0000-0000-00004E110000}"/>
    <cellStyle name="Normal 20 6 4" xfId="4435" xr:uid="{00000000-0005-0000-0000-00004F110000}"/>
    <cellStyle name="Normal 20 6 5" xfId="4436" xr:uid="{00000000-0005-0000-0000-000050110000}"/>
    <cellStyle name="Normal 20 6 6" xfId="4437" xr:uid="{00000000-0005-0000-0000-000051110000}"/>
    <cellStyle name="Normal 20 6 7" xfId="4438" xr:uid="{00000000-0005-0000-0000-000052110000}"/>
    <cellStyle name="Normal 20 6 8" xfId="4439" xr:uid="{00000000-0005-0000-0000-000053110000}"/>
    <cellStyle name="Normal 20 6 9" xfId="4440" xr:uid="{00000000-0005-0000-0000-000054110000}"/>
    <cellStyle name="Normal 20 7" xfId="4441" xr:uid="{00000000-0005-0000-0000-000055110000}"/>
    <cellStyle name="Normal 20 7 2" xfId="4442" xr:uid="{00000000-0005-0000-0000-000056110000}"/>
    <cellStyle name="Normal 20 7 3" xfId="4443" xr:uid="{00000000-0005-0000-0000-000057110000}"/>
    <cellStyle name="Normal 20 7 4" xfId="4444" xr:uid="{00000000-0005-0000-0000-000058110000}"/>
    <cellStyle name="Normal 20 7 5" xfId="4445" xr:uid="{00000000-0005-0000-0000-000059110000}"/>
    <cellStyle name="Normal 20 7 6" xfId="4446" xr:uid="{00000000-0005-0000-0000-00005A110000}"/>
    <cellStyle name="Normal 20 7 7" xfId="4447" xr:uid="{00000000-0005-0000-0000-00005B110000}"/>
    <cellStyle name="Normal 20 7 8" xfId="4448" xr:uid="{00000000-0005-0000-0000-00005C110000}"/>
    <cellStyle name="Normal 20 7 9" xfId="4449" xr:uid="{00000000-0005-0000-0000-00005D110000}"/>
    <cellStyle name="Normal 20 8" xfId="4450" xr:uid="{00000000-0005-0000-0000-00005E110000}"/>
    <cellStyle name="Normal 20 8 2" xfId="4451" xr:uid="{00000000-0005-0000-0000-00005F110000}"/>
    <cellStyle name="Normal 20 8 3" xfId="4452" xr:uid="{00000000-0005-0000-0000-000060110000}"/>
    <cellStyle name="Normal 20 8 4" xfId="4453" xr:uid="{00000000-0005-0000-0000-000061110000}"/>
    <cellStyle name="Normal 20 8 5" xfId="4454" xr:uid="{00000000-0005-0000-0000-000062110000}"/>
    <cellStyle name="Normal 20 8 6" xfId="4455" xr:uid="{00000000-0005-0000-0000-000063110000}"/>
    <cellStyle name="Normal 20 8 7" xfId="4456" xr:uid="{00000000-0005-0000-0000-000064110000}"/>
    <cellStyle name="Normal 20 8 8" xfId="4457" xr:uid="{00000000-0005-0000-0000-000065110000}"/>
    <cellStyle name="Normal 20 8 9" xfId="4458" xr:uid="{00000000-0005-0000-0000-000066110000}"/>
    <cellStyle name="Normal 20 9" xfId="4459" xr:uid="{00000000-0005-0000-0000-000067110000}"/>
    <cellStyle name="Normal 200" xfId="4460" xr:uid="{00000000-0005-0000-0000-000068110000}"/>
    <cellStyle name="Normal 200 2" xfId="4461" xr:uid="{00000000-0005-0000-0000-000069110000}"/>
    <cellStyle name="Normal 200 3" xfId="4462" xr:uid="{00000000-0005-0000-0000-00006A110000}"/>
    <cellStyle name="Normal 200 4" xfId="4463" xr:uid="{00000000-0005-0000-0000-00006B110000}"/>
    <cellStyle name="Normal 200 5" xfId="4464" xr:uid="{00000000-0005-0000-0000-00006C110000}"/>
    <cellStyle name="Normal 200 6" xfId="4465" xr:uid="{00000000-0005-0000-0000-00006D110000}"/>
    <cellStyle name="Normal 201" xfId="4466" xr:uid="{00000000-0005-0000-0000-00006E110000}"/>
    <cellStyle name="Normal 201 2" xfId="4467" xr:uid="{00000000-0005-0000-0000-00006F110000}"/>
    <cellStyle name="Normal 201 3" xfId="4468" xr:uid="{00000000-0005-0000-0000-000070110000}"/>
    <cellStyle name="Normal 201 4" xfId="4469" xr:uid="{00000000-0005-0000-0000-000071110000}"/>
    <cellStyle name="Normal 201 5" xfId="4470" xr:uid="{00000000-0005-0000-0000-000072110000}"/>
    <cellStyle name="Normal 201 6" xfId="4471" xr:uid="{00000000-0005-0000-0000-000073110000}"/>
    <cellStyle name="Normal 202" xfId="4472" xr:uid="{00000000-0005-0000-0000-000074110000}"/>
    <cellStyle name="Normal 202 2" xfId="4473" xr:uid="{00000000-0005-0000-0000-000075110000}"/>
    <cellStyle name="Normal 202 3" xfId="4474" xr:uid="{00000000-0005-0000-0000-000076110000}"/>
    <cellStyle name="Normal 202 4" xfId="4475" xr:uid="{00000000-0005-0000-0000-000077110000}"/>
    <cellStyle name="Normal 202 5" xfId="4476" xr:uid="{00000000-0005-0000-0000-000078110000}"/>
    <cellStyle name="Normal 202 6" xfId="4477" xr:uid="{00000000-0005-0000-0000-000079110000}"/>
    <cellStyle name="Normal 203" xfId="4478" xr:uid="{00000000-0005-0000-0000-00007A110000}"/>
    <cellStyle name="Normal 204" xfId="4479" xr:uid="{00000000-0005-0000-0000-00007B110000}"/>
    <cellStyle name="Normal 204 2" xfId="4480" xr:uid="{00000000-0005-0000-0000-00007C110000}"/>
    <cellStyle name="Normal 204 3" xfId="4481" xr:uid="{00000000-0005-0000-0000-00007D110000}"/>
    <cellStyle name="Normal 204 4" xfId="4482" xr:uid="{00000000-0005-0000-0000-00007E110000}"/>
    <cellStyle name="Normal 204 5" xfId="4483" xr:uid="{00000000-0005-0000-0000-00007F110000}"/>
    <cellStyle name="Normal 204 6" xfId="4484" xr:uid="{00000000-0005-0000-0000-000080110000}"/>
    <cellStyle name="Normal 205" xfId="4485" xr:uid="{00000000-0005-0000-0000-000081110000}"/>
    <cellStyle name="Normal 205 2" xfId="4486" xr:uid="{00000000-0005-0000-0000-000082110000}"/>
    <cellStyle name="Normal 205 3" xfId="4487" xr:uid="{00000000-0005-0000-0000-000083110000}"/>
    <cellStyle name="Normal 205 4" xfId="4488" xr:uid="{00000000-0005-0000-0000-000084110000}"/>
    <cellStyle name="Normal 205 5" xfId="4489" xr:uid="{00000000-0005-0000-0000-000085110000}"/>
    <cellStyle name="Normal 205 6" xfId="4490" xr:uid="{00000000-0005-0000-0000-000086110000}"/>
    <cellStyle name="Normal 206" xfId="4491" xr:uid="{00000000-0005-0000-0000-000087110000}"/>
    <cellStyle name="Normal 207" xfId="4492" xr:uid="{00000000-0005-0000-0000-000088110000}"/>
    <cellStyle name="Normal 21" xfId="4493" xr:uid="{00000000-0005-0000-0000-000089110000}"/>
    <cellStyle name="Normal 21 10" xfId="4494" xr:uid="{00000000-0005-0000-0000-00008A110000}"/>
    <cellStyle name="Normal 21 11" xfId="4495" xr:uid="{00000000-0005-0000-0000-00008B110000}"/>
    <cellStyle name="Normal 21 12" xfId="4496" xr:uid="{00000000-0005-0000-0000-00008C110000}"/>
    <cellStyle name="Normal 21 13" xfId="4497" xr:uid="{00000000-0005-0000-0000-00008D110000}"/>
    <cellStyle name="Normal 21 14" xfId="4498" xr:uid="{00000000-0005-0000-0000-00008E110000}"/>
    <cellStyle name="Normal 21 15" xfId="4499" xr:uid="{00000000-0005-0000-0000-00008F110000}"/>
    <cellStyle name="Normal 21 16" xfId="4500" xr:uid="{00000000-0005-0000-0000-000090110000}"/>
    <cellStyle name="Normal 21 17" xfId="4501" xr:uid="{00000000-0005-0000-0000-000091110000}"/>
    <cellStyle name="Normal 21 18" xfId="4502" xr:uid="{00000000-0005-0000-0000-000092110000}"/>
    <cellStyle name="Normal 21 19" xfId="4503" xr:uid="{00000000-0005-0000-0000-000093110000}"/>
    <cellStyle name="Normal 21 2" xfId="4504" xr:uid="{00000000-0005-0000-0000-000094110000}"/>
    <cellStyle name="Normal 21 2 2" xfId="4505" xr:uid="{00000000-0005-0000-0000-000095110000}"/>
    <cellStyle name="Normal 21 2 3" xfId="4506" xr:uid="{00000000-0005-0000-0000-000096110000}"/>
    <cellStyle name="Normal 21 2 4" xfId="4507" xr:uid="{00000000-0005-0000-0000-000097110000}"/>
    <cellStyle name="Normal 21 2 5" xfId="4508" xr:uid="{00000000-0005-0000-0000-000098110000}"/>
    <cellStyle name="Normal 21 2 6" xfId="4509" xr:uid="{00000000-0005-0000-0000-000099110000}"/>
    <cellStyle name="Normal 21 2 7" xfId="4510" xr:uid="{00000000-0005-0000-0000-00009A110000}"/>
    <cellStyle name="Normal 21 2 8" xfId="4511" xr:uid="{00000000-0005-0000-0000-00009B110000}"/>
    <cellStyle name="Normal 21 2 9" xfId="4512" xr:uid="{00000000-0005-0000-0000-00009C110000}"/>
    <cellStyle name="Normal 21 20" xfId="4513" xr:uid="{00000000-0005-0000-0000-00009D110000}"/>
    <cellStyle name="Normal 21 21" xfId="4514" xr:uid="{00000000-0005-0000-0000-00009E110000}"/>
    <cellStyle name="Normal 21 22" xfId="4515" xr:uid="{00000000-0005-0000-0000-00009F110000}"/>
    <cellStyle name="Normal 21 23" xfId="4516" xr:uid="{00000000-0005-0000-0000-0000A0110000}"/>
    <cellStyle name="Normal 21 24" xfId="4517" xr:uid="{00000000-0005-0000-0000-0000A1110000}"/>
    <cellStyle name="Normal 21 25" xfId="4518" xr:uid="{00000000-0005-0000-0000-0000A2110000}"/>
    <cellStyle name="Normal 21 26" xfId="4519" xr:uid="{00000000-0005-0000-0000-0000A3110000}"/>
    <cellStyle name="Normal 21 27" xfId="4520" xr:uid="{00000000-0005-0000-0000-0000A4110000}"/>
    <cellStyle name="Normal 21 3" xfId="4521" xr:uid="{00000000-0005-0000-0000-0000A5110000}"/>
    <cellStyle name="Normal 21 3 2" xfId="4522" xr:uid="{00000000-0005-0000-0000-0000A6110000}"/>
    <cellStyle name="Normal 21 3 3" xfId="4523" xr:uid="{00000000-0005-0000-0000-0000A7110000}"/>
    <cellStyle name="Normal 21 3 4" xfId="4524" xr:uid="{00000000-0005-0000-0000-0000A8110000}"/>
    <cellStyle name="Normal 21 3 5" xfId="4525" xr:uid="{00000000-0005-0000-0000-0000A9110000}"/>
    <cellStyle name="Normal 21 3 6" xfId="4526" xr:uid="{00000000-0005-0000-0000-0000AA110000}"/>
    <cellStyle name="Normal 21 3 7" xfId="4527" xr:uid="{00000000-0005-0000-0000-0000AB110000}"/>
    <cellStyle name="Normal 21 3 8" xfId="4528" xr:uid="{00000000-0005-0000-0000-0000AC110000}"/>
    <cellStyle name="Normal 21 3 9" xfId="4529" xr:uid="{00000000-0005-0000-0000-0000AD110000}"/>
    <cellStyle name="Normal 21 4" xfId="4530" xr:uid="{00000000-0005-0000-0000-0000AE110000}"/>
    <cellStyle name="Normal 21 4 2" xfId="4531" xr:uid="{00000000-0005-0000-0000-0000AF110000}"/>
    <cellStyle name="Normal 21 4 3" xfId="4532" xr:uid="{00000000-0005-0000-0000-0000B0110000}"/>
    <cellStyle name="Normal 21 4 4" xfId="4533" xr:uid="{00000000-0005-0000-0000-0000B1110000}"/>
    <cellStyle name="Normal 21 4 5" xfId="4534" xr:uid="{00000000-0005-0000-0000-0000B2110000}"/>
    <cellStyle name="Normal 21 4 6" xfId="4535" xr:uid="{00000000-0005-0000-0000-0000B3110000}"/>
    <cellStyle name="Normal 21 4 7" xfId="4536" xr:uid="{00000000-0005-0000-0000-0000B4110000}"/>
    <cellStyle name="Normal 21 4 8" xfId="4537" xr:uid="{00000000-0005-0000-0000-0000B5110000}"/>
    <cellStyle name="Normal 21 4 9" xfId="4538" xr:uid="{00000000-0005-0000-0000-0000B6110000}"/>
    <cellStyle name="Normal 21 5" xfId="4539" xr:uid="{00000000-0005-0000-0000-0000B7110000}"/>
    <cellStyle name="Normal 21 5 2" xfId="4540" xr:uid="{00000000-0005-0000-0000-0000B8110000}"/>
    <cellStyle name="Normal 21 5 3" xfId="4541" xr:uid="{00000000-0005-0000-0000-0000B9110000}"/>
    <cellStyle name="Normal 21 5 4" xfId="4542" xr:uid="{00000000-0005-0000-0000-0000BA110000}"/>
    <cellStyle name="Normal 21 5 5" xfId="4543" xr:uid="{00000000-0005-0000-0000-0000BB110000}"/>
    <cellStyle name="Normal 21 5 6" xfId="4544" xr:uid="{00000000-0005-0000-0000-0000BC110000}"/>
    <cellStyle name="Normal 21 5 7" xfId="4545" xr:uid="{00000000-0005-0000-0000-0000BD110000}"/>
    <cellStyle name="Normal 21 5 8" xfId="4546" xr:uid="{00000000-0005-0000-0000-0000BE110000}"/>
    <cellStyle name="Normal 21 5 9" xfId="4547" xr:uid="{00000000-0005-0000-0000-0000BF110000}"/>
    <cellStyle name="Normal 21 6" xfId="4548" xr:uid="{00000000-0005-0000-0000-0000C0110000}"/>
    <cellStyle name="Normal 21 6 2" xfId="4549" xr:uid="{00000000-0005-0000-0000-0000C1110000}"/>
    <cellStyle name="Normal 21 6 3" xfId="4550" xr:uid="{00000000-0005-0000-0000-0000C2110000}"/>
    <cellStyle name="Normal 21 6 4" xfId="4551" xr:uid="{00000000-0005-0000-0000-0000C3110000}"/>
    <cellStyle name="Normal 21 6 5" xfId="4552" xr:uid="{00000000-0005-0000-0000-0000C4110000}"/>
    <cellStyle name="Normal 21 6 6" xfId="4553" xr:uid="{00000000-0005-0000-0000-0000C5110000}"/>
    <cellStyle name="Normal 21 6 7" xfId="4554" xr:uid="{00000000-0005-0000-0000-0000C6110000}"/>
    <cellStyle name="Normal 21 6 8" xfId="4555" xr:uid="{00000000-0005-0000-0000-0000C7110000}"/>
    <cellStyle name="Normal 21 6 9" xfId="4556" xr:uid="{00000000-0005-0000-0000-0000C8110000}"/>
    <cellStyle name="Normal 21 7" xfId="4557" xr:uid="{00000000-0005-0000-0000-0000C9110000}"/>
    <cellStyle name="Normal 21 7 2" xfId="4558" xr:uid="{00000000-0005-0000-0000-0000CA110000}"/>
    <cellStyle name="Normal 21 7 3" xfId="4559" xr:uid="{00000000-0005-0000-0000-0000CB110000}"/>
    <cellStyle name="Normal 21 7 4" xfId="4560" xr:uid="{00000000-0005-0000-0000-0000CC110000}"/>
    <cellStyle name="Normal 21 7 5" xfId="4561" xr:uid="{00000000-0005-0000-0000-0000CD110000}"/>
    <cellStyle name="Normal 21 7 6" xfId="4562" xr:uid="{00000000-0005-0000-0000-0000CE110000}"/>
    <cellStyle name="Normal 21 7 7" xfId="4563" xr:uid="{00000000-0005-0000-0000-0000CF110000}"/>
    <cellStyle name="Normal 21 7 8" xfId="4564" xr:uid="{00000000-0005-0000-0000-0000D0110000}"/>
    <cellStyle name="Normal 21 7 9" xfId="4565" xr:uid="{00000000-0005-0000-0000-0000D1110000}"/>
    <cellStyle name="Normal 21 8" xfId="4566" xr:uid="{00000000-0005-0000-0000-0000D2110000}"/>
    <cellStyle name="Normal 21 8 2" xfId="4567" xr:uid="{00000000-0005-0000-0000-0000D3110000}"/>
    <cellStyle name="Normal 21 8 3" xfId="4568" xr:uid="{00000000-0005-0000-0000-0000D4110000}"/>
    <cellStyle name="Normal 21 8 4" xfId="4569" xr:uid="{00000000-0005-0000-0000-0000D5110000}"/>
    <cellStyle name="Normal 21 8 5" xfId="4570" xr:uid="{00000000-0005-0000-0000-0000D6110000}"/>
    <cellStyle name="Normal 21 8 6" xfId="4571" xr:uid="{00000000-0005-0000-0000-0000D7110000}"/>
    <cellStyle name="Normal 21 8 7" xfId="4572" xr:uid="{00000000-0005-0000-0000-0000D8110000}"/>
    <cellStyle name="Normal 21 8 8" xfId="4573" xr:uid="{00000000-0005-0000-0000-0000D9110000}"/>
    <cellStyle name="Normal 21 8 9" xfId="4574" xr:uid="{00000000-0005-0000-0000-0000DA110000}"/>
    <cellStyle name="Normal 21 9" xfId="4575" xr:uid="{00000000-0005-0000-0000-0000DB110000}"/>
    <cellStyle name="Normal 211" xfId="4576" xr:uid="{00000000-0005-0000-0000-0000DC110000}"/>
    <cellStyle name="Normal 212" xfId="4577" xr:uid="{00000000-0005-0000-0000-0000DD110000}"/>
    <cellStyle name="Normal 22" xfId="4578" xr:uid="{00000000-0005-0000-0000-0000DE110000}"/>
    <cellStyle name="Normal 22 10" xfId="4579" xr:uid="{00000000-0005-0000-0000-0000DF110000}"/>
    <cellStyle name="Normal 22 11" xfId="4580" xr:uid="{00000000-0005-0000-0000-0000E0110000}"/>
    <cellStyle name="Normal 22 12" xfId="4581" xr:uid="{00000000-0005-0000-0000-0000E1110000}"/>
    <cellStyle name="Normal 22 13" xfId="4582" xr:uid="{00000000-0005-0000-0000-0000E2110000}"/>
    <cellStyle name="Normal 22 14" xfId="4583" xr:uid="{00000000-0005-0000-0000-0000E3110000}"/>
    <cellStyle name="Normal 22 15" xfId="4584" xr:uid="{00000000-0005-0000-0000-0000E4110000}"/>
    <cellStyle name="Normal 22 16" xfId="4585" xr:uid="{00000000-0005-0000-0000-0000E5110000}"/>
    <cellStyle name="Normal 22 17" xfId="4586" xr:uid="{00000000-0005-0000-0000-0000E6110000}"/>
    <cellStyle name="Normal 22 18" xfId="4587" xr:uid="{00000000-0005-0000-0000-0000E7110000}"/>
    <cellStyle name="Normal 22 19" xfId="4588" xr:uid="{00000000-0005-0000-0000-0000E8110000}"/>
    <cellStyle name="Normal 22 2" xfId="4589" xr:uid="{00000000-0005-0000-0000-0000E9110000}"/>
    <cellStyle name="Normal 22 2 2" xfId="4590" xr:uid="{00000000-0005-0000-0000-0000EA110000}"/>
    <cellStyle name="Normal 22 2 3" xfId="4591" xr:uid="{00000000-0005-0000-0000-0000EB110000}"/>
    <cellStyle name="Normal 22 2 4" xfId="4592" xr:uid="{00000000-0005-0000-0000-0000EC110000}"/>
    <cellStyle name="Normal 22 2 5" xfId="4593" xr:uid="{00000000-0005-0000-0000-0000ED110000}"/>
    <cellStyle name="Normal 22 2 6" xfId="4594" xr:uid="{00000000-0005-0000-0000-0000EE110000}"/>
    <cellStyle name="Normal 22 2 7" xfId="4595" xr:uid="{00000000-0005-0000-0000-0000EF110000}"/>
    <cellStyle name="Normal 22 2 8" xfId="4596" xr:uid="{00000000-0005-0000-0000-0000F0110000}"/>
    <cellStyle name="Normal 22 2 9" xfId="4597" xr:uid="{00000000-0005-0000-0000-0000F1110000}"/>
    <cellStyle name="Normal 22 20" xfId="4598" xr:uid="{00000000-0005-0000-0000-0000F2110000}"/>
    <cellStyle name="Normal 22 21" xfId="4599" xr:uid="{00000000-0005-0000-0000-0000F3110000}"/>
    <cellStyle name="Normal 22 22" xfId="4600" xr:uid="{00000000-0005-0000-0000-0000F4110000}"/>
    <cellStyle name="Normal 22 23" xfId="4601" xr:uid="{00000000-0005-0000-0000-0000F5110000}"/>
    <cellStyle name="Normal 22 24" xfId="4602" xr:uid="{00000000-0005-0000-0000-0000F6110000}"/>
    <cellStyle name="Normal 22 25" xfId="4603" xr:uid="{00000000-0005-0000-0000-0000F7110000}"/>
    <cellStyle name="Normal 22 26" xfId="4604" xr:uid="{00000000-0005-0000-0000-0000F8110000}"/>
    <cellStyle name="Normal 22 27" xfId="4605" xr:uid="{00000000-0005-0000-0000-0000F9110000}"/>
    <cellStyle name="Normal 22 3" xfId="4606" xr:uid="{00000000-0005-0000-0000-0000FA110000}"/>
    <cellStyle name="Normal 22 3 2" xfId="4607" xr:uid="{00000000-0005-0000-0000-0000FB110000}"/>
    <cellStyle name="Normal 22 3 3" xfId="4608" xr:uid="{00000000-0005-0000-0000-0000FC110000}"/>
    <cellStyle name="Normal 22 3 4" xfId="4609" xr:uid="{00000000-0005-0000-0000-0000FD110000}"/>
    <cellStyle name="Normal 22 3 5" xfId="4610" xr:uid="{00000000-0005-0000-0000-0000FE110000}"/>
    <cellStyle name="Normal 22 3 6" xfId="4611" xr:uid="{00000000-0005-0000-0000-0000FF110000}"/>
    <cellStyle name="Normal 22 3 7" xfId="4612" xr:uid="{00000000-0005-0000-0000-000000120000}"/>
    <cellStyle name="Normal 22 3 8" xfId="4613" xr:uid="{00000000-0005-0000-0000-000001120000}"/>
    <cellStyle name="Normal 22 3 9" xfId="4614" xr:uid="{00000000-0005-0000-0000-000002120000}"/>
    <cellStyle name="Normal 22 4" xfId="4615" xr:uid="{00000000-0005-0000-0000-000003120000}"/>
    <cellStyle name="Normal 22 4 2" xfId="4616" xr:uid="{00000000-0005-0000-0000-000004120000}"/>
    <cellStyle name="Normal 22 4 3" xfId="4617" xr:uid="{00000000-0005-0000-0000-000005120000}"/>
    <cellStyle name="Normal 22 4 4" xfId="4618" xr:uid="{00000000-0005-0000-0000-000006120000}"/>
    <cellStyle name="Normal 22 4 5" xfId="4619" xr:uid="{00000000-0005-0000-0000-000007120000}"/>
    <cellStyle name="Normal 22 4 6" xfId="4620" xr:uid="{00000000-0005-0000-0000-000008120000}"/>
    <cellStyle name="Normal 22 4 7" xfId="4621" xr:uid="{00000000-0005-0000-0000-000009120000}"/>
    <cellStyle name="Normal 22 4 8" xfId="4622" xr:uid="{00000000-0005-0000-0000-00000A120000}"/>
    <cellStyle name="Normal 22 4 9" xfId="4623" xr:uid="{00000000-0005-0000-0000-00000B120000}"/>
    <cellStyle name="Normal 22 5" xfId="4624" xr:uid="{00000000-0005-0000-0000-00000C120000}"/>
    <cellStyle name="Normal 22 5 2" xfId="4625" xr:uid="{00000000-0005-0000-0000-00000D120000}"/>
    <cellStyle name="Normal 22 5 3" xfId="4626" xr:uid="{00000000-0005-0000-0000-00000E120000}"/>
    <cellStyle name="Normal 22 5 4" xfId="4627" xr:uid="{00000000-0005-0000-0000-00000F120000}"/>
    <cellStyle name="Normal 22 5 5" xfId="4628" xr:uid="{00000000-0005-0000-0000-000010120000}"/>
    <cellStyle name="Normal 22 5 6" xfId="4629" xr:uid="{00000000-0005-0000-0000-000011120000}"/>
    <cellStyle name="Normal 22 5 7" xfId="4630" xr:uid="{00000000-0005-0000-0000-000012120000}"/>
    <cellStyle name="Normal 22 5 8" xfId="4631" xr:uid="{00000000-0005-0000-0000-000013120000}"/>
    <cellStyle name="Normal 22 5 9" xfId="4632" xr:uid="{00000000-0005-0000-0000-000014120000}"/>
    <cellStyle name="Normal 22 6" xfId="4633" xr:uid="{00000000-0005-0000-0000-000015120000}"/>
    <cellStyle name="Normal 22 6 2" xfId="4634" xr:uid="{00000000-0005-0000-0000-000016120000}"/>
    <cellStyle name="Normal 22 6 3" xfId="4635" xr:uid="{00000000-0005-0000-0000-000017120000}"/>
    <cellStyle name="Normal 22 6 4" xfId="4636" xr:uid="{00000000-0005-0000-0000-000018120000}"/>
    <cellStyle name="Normal 22 6 5" xfId="4637" xr:uid="{00000000-0005-0000-0000-000019120000}"/>
    <cellStyle name="Normal 22 6 6" xfId="4638" xr:uid="{00000000-0005-0000-0000-00001A120000}"/>
    <cellStyle name="Normal 22 6 7" xfId="4639" xr:uid="{00000000-0005-0000-0000-00001B120000}"/>
    <cellStyle name="Normal 22 6 8" xfId="4640" xr:uid="{00000000-0005-0000-0000-00001C120000}"/>
    <cellStyle name="Normal 22 6 9" xfId="4641" xr:uid="{00000000-0005-0000-0000-00001D120000}"/>
    <cellStyle name="Normal 22 7" xfId="4642" xr:uid="{00000000-0005-0000-0000-00001E120000}"/>
    <cellStyle name="Normal 22 7 2" xfId="4643" xr:uid="{00000000-0005-0000-0000-00001F120000}"/>
    <cellStyle name="Normal 22 7 3" xfId="4644" xr:uid="{00000000-0005-0000-0000-000020120000}"/>
    <cellStyle name="Normal 22 7 4" xfId="4645" xr:uid="{00000000-0005-0000-0000-000021120000}"/>
    <cellStyle name="Normal 22 7 5" xfId="4646" xr:uid="{00000000-0005-0000-0000-000022120000}"/>
    <cellStyle name="Normal 22 7 6" xfId="4647" xr:uid="{00000000-0005-0000-0000-000023120000}"/>
    <cellStyle name="Normal 22 7 7" xfId="4648" xr:uid="{00000000-0005-0000-0000-000024120000}"/>
    <cellStyle name="Normal 22 7 8" xfId="4649" xr:uid="{00000000-0005-0000-0000-000025120000}"/>
    <cellStyle name="Normal 22 7 9" xfId="4650" xr:uid="{00000000-0005-0000-0000-000026120000}"/>
    <cellStyle name="Normal 22 8" xfId="4651" xr:uid="{00000000-0005-0000-0000-000027120000}"/>
    <cellStyle name="Normal 22 8 2" xfId="4652" xr:uid="{00000000-0005-0000-0000-000028120000}"/>
    <cellStyle name="Normal 22 8 3" xfId="4653" xr:uid="{00000000-0005-0000-0000-000029120000}"/>
    <cellStyle name="Normal 22 8 4" xfId="4654" xr:uid="{00000000-0005-0000-0000-00002A120000}"/>
    <cellStyle name="Normal 22 8 5" xfId="4655" xr:uid="{00000000-0005-0000-0000-00002B120000}"/>
    <cellStyle name="Normal 22 8 6" xfId="4656" xr:uid="{00000000-0005-0000-0000-00002C120000}"/>
    <cellStyle name="Normal 22 8 7" xfId="4657" xr:uid="{00000000-0005-0000-0000-00002D120000}"/>
    <cellStyle name="Normal 22 8 8" xfId="4658" xr:uid="{00000000-0005-0000-0000-00002E120000}"/>
    <cellStyle name="Normal 22 8 9" xfId="4659" xr:uid="{00000000-0005-0000-0000-00002F120000}"/>
    <cellStyle name="Normal 22 9" xfId="4660" xr:uid="{00000000-0005-0000-0000-000030120000}"/>
    <cellStyle name="Normal 228" xfId="4661" xr:uid="{00000000-0005-0000-0000-000031120000}"/>
    <cellStyle name="Normal 228 2" xfId="4662" xr:uid="{00000000-0005-0000-0000-000032120000}"/>
    <cellStyle name="Normal 228 3" xfId="4663" xr:uid="{00000000-0005-0000-0000-000033120000}"/>
    <cellStyle name="Normal 228 4" xfId="4664" xr:uid="{00000000-0005-0000-0000-000034120000}"/>
    <cellStyle name="Normal 228 5" xfId="4665" xr:uid="{00000000-0005-0000-0000-000035120000}"/>
    <cellStyle name="Normal 228 6" xfId="4666" xr:uid="{00000000-0005-0000-0000-000036120000}"/>
    <cellStyle name="Normal 23" xfId="4667" xr:uid="{00000000-0005-0000-0000-000037120000}"/>
    <cellStyle name="Normal 23 10" xfId="4668" xr:uid="{00000000-0005-0000-0000-000038120000}"/>
    <cellStyle name="Normal 23 11" xfId="4669" xr:uid="{00000000-0005-0000-0000-000039120000}"/>
    <cellStyle name="Normal 23 12" xfId="4670" xr:uid="{00000000-0005-0000-0000-00003A120000}"/>
    <cellStyle name="Normal 23 13" xfId="4671" xr:uid="{00000000-0005-0000-0000-00003B120000}"/>
    <cellStyle name="Normal 23 14" xfId="4672" xr:uid="{00000000-0005-0000-0000-00003C120000}"/>
    <cellStyle name="Normal 23 15" xfId="4673" xr:uid="{00000000-0005-0000-0000-00003D120000}"/>
    <cellStyle name="Normal 23 16" xfId="4674" xr:uid="{00000000-0005-0000-0000-00003E120000}"/>
    <cellStyle name="Normal 23 17" xfId="4675" xr:uid="{00000000-0005-0000-0000-00003F120000}"/>
    <cellStyle name="Normal 23 18" xfId="4676" xr:uid="{00000000-0005-0000-0000-000040120000}"/>
    <cellStyle name="Normal 23 19" xfId="4677" xr:uid="{00000000-0005-0000-0000-000041120000}"/>
    <cellStyle name="Normal 23 2" xfId="4678" xr:uid="{00000000-0005-0000-0000-000042120000}"/>
    <cellStyle name="Normal 23 2 2" xfId="4679" xr:uid="{00000000-0005-0000-0000-000043120000}"/>
    <cellStyle name="Normal 23 2 3" xfId="4680" xr:uid="{00000000-0005-0000-0000-000044120000}"/>
    <cellStyle name="Normal 23 2 4" xfId="4681" xr:uid="{00000000-0005-0000-0000-000045120000}"/>
    <cellStyle name="Normal 23 2 5" xfId="4682" xr:uid="{00000000-0005-0000-0000-000046120000}"/>
    <cellStyle name="Normal 23 2 6" xfId="4683" xr:uid="{00000000-0005-0000-0000-000047120000}"/>
    <cellStyle name="Normal 23 2 7" xfId="4684" xr:uid="{00000000-0005-0000-0000-000048120000}"/>
    <cellStyle name="Normal 23 2 8" xfId="4685" xr:uid="{00000000-0005-0000-0000-000049120000}"/>
    <cellStyle name="Normal 23 2 9" xfId="4686" xr:uid="{00000000-0005-0000-0000-00004A120000}"/>
    <cellStyle name="Normal 23 20" xfId="4687" xr:uid="{00000000-0005-0000-0000-00004B120000}"/>
    <cellStyle name="Normal 23 21" xfId="4688" xr:uid="{00000000-0005-0000-0000-00004C120000}"/>
    <cellStyle name="Normal 23 22" xfId="4689" xr:uid="{00000000-0005-0000-0000-00004D120000}"/>
    <cellStyle name="Normal 23 23" xfId="4690" xr:uid="{00000000-0005-0000-0000-00004E120000}"/>
    <cellStyle name="Normal 23 24" xfId="4691" xr:uid="{00000000-0005-0000-0000-00004F120000}"/>
    <cellStyle name="Normal 23 25" xfId="4692" xr:uid="{00000000-0005-0000-0000-000050120000}"/>
    <cellStyle name="Normal 23 26" xfId="4693" xr:uid="{00000000-0005-0000-0000-000051120000}"/>
    <cellStyle name="Normal 23 27" xfId="4694" xr:uid="{00000000-0005-0000-0000-000052120000}"/>
    <cellStyle name="Normal 23 3" xfId="4695" xr:uid="{00000000-0005-0000-0000-000053120000}"/>
    <cellStyle name="Normal 23 3 10" xfId="4696" xr:uid="{00000000-0005-0000-0000-000054120000}"/>
    <cellStyle name="Normal 23 3 11" xfId="4697" xr:uid="{00000000-0005-0000-0000-000055120000}"/>
    <cellStyle name="Normal 23 3 2" xfId="4698" xr:uid="{00000000-0005-0000-0000-000056120000}"/>
    <cellStyle name="Normal 23 3 3" xfId="4699" xr:uid="{00000000-0005-0000-0000-000057120000}"/>
    <cellStyle name="Normal 23 3 4" xfId="4700" xr:uid="{00000000-0005-0000-0000-000058120000}"/>
    <cellStyle name="Normal 23 3 5" xfId="4701" xr:uid="{00000000-0005-0000-0000-000059120000}"/>
    <cellStyle name="Normal 23 3 6" xfId="4702" xr:uid="{00000000-0005-0000-0000-00005A120000}"/>
    <cellStyle name="Normal 23 3 7" xfId="4703" xr:uid="{00000000-0005-0000-0000-00005B120000}"/>
    <cellStyle name="Normal 23 3 8" xfId="4704" xr:uid="{00000000-0005-0000-0000-00005C120000}"/>
    <cellStyle name="Normal 23 3 9" xfId="4705" xr:uid="{00000000-0005-0000-0000-00005D120000}"/>
    <cellStyle name="Normal 23 4" xfId="4706" xr:uid="{00000000-0005-0000-0000-00005E120000}"/>
    <cellStyle name="Normal 23 4 10" xfId="4707" xr:uid="{00000000-0005-0000-0000-00005F120000}"/>
    <cellStyle name="Normal 23 4 11" xfId="4708" xr:uid="{00000000-0005-0000-0000-000060120000}"/>
    <cellStyle name="Normal 23 4 2" xfId="4709" xr:uid="{00000000-0005-0000-0000-000061120000}"/>
    <cellStyle name="Normal 23 4 3" xfId="4710" xr:uid="{00000000-0005-0000-0000-000062120000}"/>
    <cellStyle name="Normal 23 4 4" xfId="4711" xr:uid="{00000000-0005-0000-0000-000063120000}"/>
    <cellStyle name="Normal 23 4 5" xfId="4712" xr:uid="{00000000-0005-0000-0000-000064120000}"/>
    <cellStyle name="Normal 23 4 6" xfId="4713" xr:uid="{00000000-0005-0000-0000-000065120000}"/>
    <cellStyle name="Normal 23 4 7" xfId="4714" xr:uid="{00000000-0005-0000-0000-000066120000}"/>
    <cellStyle name="Normal 23 4 8" xfId="4715" xr:uid="{00000000-0005-0000-0000-000067120000}"/>
    <cellStyle name="Normal 23 4 9" xfId="4716" xr:uid="{00000000-0005-0000-0000-000068120000}"/>
    <cellStyle name="Normal 23 5" xfId="4717" xr:uid="{00000000-0005-0000-0000-000069120000}"/>
    <cellStyle name="Normal 23 5 10" xfId="4718" xr:uid="{00000000-0005-0000-0000-00006A120000}"/>
    <cellStyle name="Normal 23 5 11" xfId="4719" xr:uid="{00000000-0005-0000-0000-00006B120000}"/>
    <cellStyle name="Normal 23 5 2" xfId="4720" xr:uid="{00000000-0005-0000-0000-00006C120000}"/>
    <cellStyle name="Normal 23 5 3" xfId="4721" xr:uid="{00000000-0005-0000-0000-00006D120000}"/>
    <cellStyle name="Normal 23 5 4" xfId="4722" xr:uid="{00000000-0005-0000-0000-00006E120000}"/>
    <cellStyle name="Normal 23 5 5" xfId="4723" xr:uid="{00000000-0005-0000-0000-00006F120000}"/>
    <cellStyle name="Normal 23 5 6" xfId="4724" xr:uid="{00000000-0005-0000-0000-000070120000}"/>
    <cellStyle name="Normal 23 5 7" xfId="4725" xr:uid="{00000000-0005-0000-0000-000071120000}"/>
    <cellStyle name="Normal 23 5 8" xfId="4726" xr:uid="{00000000-0005-0000-0000-000072120000}"/>
    <cellStyle name="Normal 23 5 9" xfId="4727" xr:uid="{00000000-0005-0000-0000-000073120000}"/>
    <cellStyle name="Normal 23 6" xfId="4728" xr:uid="{00000000-0005-0000-0000-000074120000}"/>
    <cellStyle name="Normal 23 6 10" xfId="4729" xr:uid="{00000000-0005-0000-0000-000075120000}"/>
    <cellStyle name="Normal 23 6 11" xfId="4730" xr:uid="{00000000-0005-0000-0000-000076120000}"/>
    <cellStyle name="Normal 23 6 2" xfId="4731" xr:uid="{00000000-0005-0000-0000-000077120000}"/>
    <cellStyle name="Normal 23 6 3" xfId="4732" xr:uid="{00000000-0005-0000-0000-000078120000}"/>
    <cellStyle name="Normal 23 6 4" xfId="4733" xr:uid="{00000000-0005-0000-0000-000079120000}"/>
    <cellStyle name="Normal 23 6 5" xfId="4734" xr:uid="{00000000-0005-0000-0000-00007A120000}"/>
    <cellStyle name="Normal 23 6 6" xfId="4735" xr:uid="{00000000-0005-0000-0000-00007B120000}"/>
    <cellStyle name="Normal 23 6 7" xfId="4736" xr:uid="{00000000-0005-0000-0000-00007C120000}"/>
    <cellStyle name="Normal 23 6 8" xfId="4737" xr:uid="{00000000-0005-0000-0000-00007D120000}"/>
    <cellStyle name="Normal 23 6 9" xfId="4738" xr:uid="{00000000-0005-0000-0000-00007E120000}"/>
    <cellStyle name="Normal 23 7" xfId="4739" xr:uid="{00000000-0005-0000-0000-00007F120000}"/>
    <cellStyle name="Normal 23 7 10" xfId="4740" xr:uid="{00000000-0005-0000-0000-000080120000}"/>
    <cellStyle name="Normal 23 7 11" xfId="4741" xr:uid="{00000000-0005-0000-0000-000081120000}"/>
    <cellStyle name="Normal 23 7 2" xfId="4742" xr:uid="{00000000-0005-0000-0000-000082120000}"/>
    <cellStyle name="Normal 23 7 3" xfId="4743" xr:uid="{00000000-0005-0000-0000-000083120000}"/>
    <cellStyle name="Normal 23 7 4" xfId="4744" xr:uid="{00000000-0005-0000-0000-000084120000}"/>
    <cellStyle name="Normal 23 7 5" xfId="4745" xr:uid="{00000000-0005-0000-0000-000085120000}"/>
    <cellStyle name="Normal 23 7 6" xfId="4746" xr:uid="{00000000-0005-0000-0000-000086120000}"/>
    <cellStyle name="Normal 23 7 7" xfId="4747" xr:uid="{00000000-0005-0000-0000-000087120000}"/>
    <cellStyle name="Normal 23 7 8" xfId="4748" xr:uid="{00000000-0005-0000-0000-000088120000}"/>
    <cellStyle name="Normal 23 7 9" xfId="4749" xr:uid="{00000000-0005-0000-0000-000089120000}"/>
    <cellStyle name="Normal 23 8" xfId="4750" xr:uid="{00000000-0005-0000-0000-00008A120000}"/>
    <cellStyle name="Normal 23 8 10" xfId="4751" xr:uid="{00000000-0005-0000-0000-00008B120000}"/>
    <cellStyle name="Normal 23 8 11" xfId="4752" xr:uid="{00000000-0005-0000-0000-00008C120000}"/>
    <cellStyle name="Normal 23 8 2" xfId="4753" xr:uid="{00000000-0005-0000-0000-00008D120000}"/>
    <cellStyle name="Normal 23 8 3" xfId="4754" xr:uid="{00000000-0005-0000-0000-00008E120000}"/>
    <cellStyle name="Normal 23 8 4" xfId="4755" xr:uid="{00000000-0005-0000-0000-00008F120000}"/>
    <cellStyle name="Normal 23 8 5" xfId="4756" xr:uid="{00000000-0005-0000-0000-000090120000}"/>
    <cellStyle name="Normal 23 8 6" xfId="4757" xr:uid="{00000000-0005-0000-0000-000091120000}"/>
    <cellStyle name="Normal 23 8 7" xfId="4758" xr:uid="{00000000-0005-0000-0000-000092120000}"/>
    <cellStyle name="Normal 23 8 8" xfId="4759" xr:uid="{00000000-0005-0000-0000-000093120000}"/>
    <cellStyle name="Normal 23 8 9" xfId="4760" xr:uid="{00000000-0005-0000-0000-000094120000}"/>
    <cellStyle name="Normal 23 9" xfId="4761" xr:uid="{00000000-0005-0000-0000-000095120000}"/>
    <cellStyle name="Normal 232" xfId="4762" xr:uid="{00000000-0005-0000-0000-000096120000}"/>
    <cellStyle name="Normal 232 2" xfId="4763" xr:uid="{00000000-0005-0000-0000-000097120000}"/>
    <cellStyle name="Normal 232 3" xfId="4764" xr:uid="{00000000-0005-0000-0000-000098120000}"/>
    <cellStyle name="Normal 232 4" xfId="4765" xr:uid="{00000000-0005-0000-0000-000099120000}"/>
    <cellStyle name="Normal 232 5" xfId="4766" xr:uid="{00000000-0005-0000-0000-00009A120000}"/>
    <cellStyle name="Normal 232 6" xfId="4767" xr:uid="{00000000-0005-0000-0000-00009B120000}"/>
    <cellStyle name="Normal 233" xfId="4768" xr:uid="{00000000-0005-0000-0000-00009C120000}"/>
    <cellStyle name="Normal 233 2" xfId="4769" xr:uid="{00000000-0005-0000-0000-00009D120000}"/>
    <cellStyle name="Normal 233 3" xfId="4770" xr:uid="{00000000-0005-0000-0000-00009E120000}"/>
    <cellStyle name="Normal 233 4" xfId="4771" xr:uid="{00000000-0005-0000-0000-00009F120000}"/>
    <cellStyle name="Normal 233 5" xfId="4772" xr:uid="{00000000-0005-0000-0000-0000A0120000}"/>
    <cellStyle name="Normal 233 6" xfId="4773" xr:uid="{00000000-0005-0000-0000-0000A1120000}"/>
    <cellStyle name="Normal 234" xfId="4774" xr:uid="{00000000-0005-0000-0000-0000A2120000}"/>
    <cellStyle name="Normal 234 2" xfId="4775" xr:uid="{00000000-0005-0000-0000-0000A3120000}"/>
    <cellStyle name="Normal 234 3" xfId="4776" xr:uid="{00000000-0005-0000-0000-0000A4120000}"/>
    <cellStyle name="Normal 234 4" xfId="4777" xr:uid="{00000000-0005-0000-0000-0000A5120000}"/>
    <cellStyle name="Normal 234 5" xfId="4778" xr:uid="{00000000-0005-0000-0000-0000A6120000}"/>
    <cellStyle name="Normal 234 6" xfId="4779" xr:uid="{00000000-0005-0000-0000-0000A7120000}"/>
    <cellStyle name="Normal 235" xfId="4780" xr:uid="{00000000-0005-0000-0000-0000A8120000}"/>
    <cellStyle name="Normal 235 2" xfId="4781" xr:uid="{00000000-0005-0000-0000-0000A9120000}"/>
    <cellStyle name="Normal 235 3" xfId="4782" xr:uid="{00000000-0005-0000-0000-0000AA120000}"/>
    <cellStyle name="Normal 235 4" xfId="4783" xr:uid="{00000000-0005-0000-0000-0000AB120000}"/>
    <cellStyle name="Normal 235 5" xfId="4784" xr:uid="{00000000-0005-0000-0000-0000AC120000}"/>
    <cellStyle name="Normal 235 6" xfId="4785" xr:uid="{00000000-0005-0000-0000-0000AD120000}"/>
    <cellStyle name="Normal 236" xfId="4786" xr:uid="{00000000-0005-0000-0000-0000AE120000}"/>
    <cellStyle name="Normal 236 2" xfId="4787" xr:uid="{00000000-0005-0000-0000-0000AF120000}"/>
    <cellStyle name="Normal 236 3" xfId="4788" xr:uid="{00000000-0005-0000-0000-0000B0120000}"/>
    <cellStyle name="Normal 236 4" xfId="4789" xr:uid="{00000000-0005-0000-0000-0000B1120000}"/>
    <cellStyle name="Normal 236 5" xfId="4790" xr:uid="{00000000-0005-0000-0000-0000B2120000}"/>
    <cellStyle name="Normal 236 6" xfId="4791" xr:uid="{00000000-0005-0000-0000-0000B3120000}"/>
    <cellStyle name="Normal 237" xfId="4792" xr:uid="{00000000-0005-0000-0000-0000B4120000}"/>
    <cellStyle name="Normal 237 2" xfId="4793" xr:uid="{00000000-0005-0000-0000-0000B5120000}"/>
    <cellStyle name="Normal 237 3" xfId="4794" xr:uid="{00000000-0005-0000-0000-0000B6120000}"/>
    <cellStyle name="Normal 237 4" xfId="4795" xr:uid="{00000000-0005-0000-0000-0000B7120000}"/>
    <cellStyle name="Normal 237 5" xfId="4796" xr:uid="{00000000-0005-0000-0000-0000B8120000}"/>
    <cellStyle name="Normal 237 6" xfId="4797" xr:uid="{00000000-0005-0000-0000-0000B9120000}"/>
    <cellStyle name="Normal 238" xfId="4798" xr:uid="{00000000-0005-0000-0000-0000BA120000}"/>
    <cellStyle name="Normal 238 2" xfId="4799" xr:uid="{00000000-0005-0000-0000-0000BB120000}"/>
    <cellStyle name="Normal 238 3" xfId="4800" xr:uid="{00000000-0005-0000-0000-0000BC120000}"/>
    <cellStyle name="Normal 238 4" xfId="4801" xr:uid="{00000000-0005-0000-0000-0000BD120000}"/>
    <cellStyle name="Normal 238 5" xfId="4802" xr:uid="{00000000-0005-0000-0000-0000BE120000}"/>
    <cellStyle name="Normal 238 6" xfId="4803" xr:uid="{00000000-0005-0000-0000-0000BF120000}"/>
    <cellStyle name="Normal 24" xfId="4804" xr:uid="{00000000-0005-0000-0000-0000C0120000}"/>
    <cellStyle name="Normal 24 10" xfId="4805" xr:uid="{00000000-0005-0000-0000-0000C1120000}"/>
    <cellStyle name="Normal 24 11" xfId="4806" xr:uid="{00000000-0005-0000-0000-0000C2120000}"/>
    <cellStyle name="Normal 24 12" xfId="4807" xr:uid="{00000000-0005-0000-0000-0000C3120000}"/>
    <cellStyle name="Normal 24 13" xfId="4808" xr:uid="{00000000-0005-0000-0000-0000C4120000}"/>
    <cellStyle name="Normal 24 14" xfId="4809" xr:uid="{00000000-0005-0000-0000-0000C5120000}"/>
    <cellStyle name="Normal 24 15" xfId="4810" xr:uid="{00000000-0005-0000-0000-0000C6120000}"/>
    <cellStyle name="Normal 24 16" xfId="4811" xr:uid="{00000000-0005-0000-0000-0000C7120000}"/>
    <cellStyle name="Normal 24 17" xfId="4812" xr:uid="{00000000-0005-0000-0000-0000C8120000}"/>
    <cellStyle name="Normal 24 18" xfId="4813" xr:uid="{00000000-0005-0000-0000-0000C9120000}"/>
    <cellStyle name="Normal 24 19" xfId="4814" xr:uid="{00000000-0005-0000-0000-0000CA120000}"/>
    <cellStyle name="Normal 24 2" xfId="4815" xr:uid="{00000000-0005-0000-0000-0000CB120000}"/>
    <cellStyle name="Normal 24 2 2" xfId="4816" xr:uid="{00000000-0005-0000-0000-0000CC120000}"/>
    <cellStyle name="Normal 24 2 3" xfId="4817" xr:uid="{00000000-0005-0000-0000-0000CD120000}"/>
    <cellStyle name="Normal 24 2 4" xfId="4818" xr:uid="{00000000-0005-0000-0000-0000CE120000}"/>
    <cellStyle name="Normal 24 2 5" xfId="4819" xr:uid="{00000000-0005-0000-0000-0000CF120000}"/>
    <cellStyle name="Normal 24 2 6" xfId="4820" xr:uid="{00000000-0005-0000-0000-0000D0120000}"/>
    <cellStyle name="Normal 24 2 7" xfId="4821" xr:uid="{00000000-0005-0000-0000-0000D1120000}"/>
    <cellStyle name="Normal 24 2 8" xfId="4822" xr:uid="{00000000-0005-0000-0000-0000D2120000}"/>
    <cellStyle name="Normal 24 2 9" xfId="4823" xr:uid="{00000000-0005-0000-0000-0000D3120000}"/>
    <cellStyle name="Normal 24 20" xfId="4824" xr:uid="{00000000-0005-0000-0000-0000D4120000}"/>
    <cellStyle name="Normal 24 21" xfId="4825" xr:uid="{00000000-0005-0000-0000-0000D5120000}"/>
    <cellStyle name="Normal 24 22" xfId="4826" xr:uid="{00000000-0005-0000-0000-0000D6120000}"/>
    <cellStyle name="Normal 24 23" xfId="4827" xr:uid="{00000000-0005-0000-0000-0000D7120000}"/>
    <cellStyle name="Normal 24 24" xfId="4828" xr:uid="{00000000-0005-0000-0000-0000D8120000}"/>
    <cellStyle name="Normal 24 25" xfId="4829" xr:uid="{00000000-0005-0000-0000-0000D9120000}"/>
    <cellStyle name="Normal 24 26" xfId="4830" xr:uid="{00000000-0005-0000-0000-0000DA120000}"/>
    <cellStyle name="Normal 24 27" xfId="4831" xr:uid="{00000000-0005-0000-0000-0000DB120000}"/>
    <cellStyle name="Normal 24 3" xfId="4832" xr:uid="{00000000-0005-0000-0000-0000DC120000}"/>
    <cellStyle name="Normal 24 3 10" xfId="4833" xr:uid="{00000000-0005-0000-0000-0000DD120000}"/>
    <cellStyle name="Normal 24 3 11" xfId="4834" xr:uid="{00000000-0005-0000-0000-0000DE120000}"/>
    <cellStyle name="Normal 24 3 2" xfId="4835" xr:uid="{00000000-0005-0000-0000-0000DF120000}"/>
    <cellStyle name="Normal 24 3 3" xfId="4836" xr:uid="{00000000-0005-0000-0000-0000E0120000}"/>
    <cellStyle name="Normal 24 3 4" xfId="4837" xr:uid="{00000000-0005-0000-0000-0000E1120000}"/>
    <cellStyle name="Normal 24 3 5" xfId="4838" xr:uid="{00000000-0005-0000-0000-0000E2120000}"/>
    <cellStyle name="Normal 24 3 6" xfId="4839" xr:uid="{00000000-0005-0000-0000-0000E3120000}"/>
    <cellStyle name="Normal 24 3 7" xfId="4840" xr:uid="{00000000-0005-0000-0000-0000E4120000}"/>
    <cellStyle name="Normal 24 3 8" xfId="4841" xr:uid="{00000000-0005-0000-0000-0000E5120000}"/>
    <cellStyle name="Normal 24 3 9" xfId="4842" xr:uid="{00000000-0005-0000-0000-0000E6120000}"/>
    <cellStyle name="Normal 24 4" xfId="4843" xr:uid="{00000000-0005-0000-0000-0000E7120000}"/>
    <cellStyle name="Normal 24 4 10" xfId="4844" xr:uid="{00000000-0005-0000-0000-0000E8120000}"/>
    <cellStyle name="Normal 24 4 11" xfId="4845" xr:uid="{00000000-0005-0000-0000-0000E9120000}"/>
    <cellStyle name="Normal 24 4 2" xfId="4846" xr:uid="{00000000-0005-0000-0000-0000EA120000}"/>
    <cellStyle name="Normal 24 4 3" xfId="4847" xr:uid="{00000000-0005-0000-0000-0000EB120000}"/>
    <cellStyle name="Normal 24 4 4" xfId="4848" xr:uid="{00000000-0005-0000-0000-0000EC120000}"/>
    <cellStyle name="Normal 24 4 5" xfId="4849" xr:uid="{00000000-0005-0000-0000-0000ED120000}"/>
    <cellStyle name="Normal 24 4 6" xfId="4850" xr:uid="{00000000-0005-0000-0000-0000EE120000}"/>
    <cellStyle name="Normal 24 4 7" xfId="4851" xr:uid="{00000000-0005-0000-0000-0000EF120000}"/>
    <cellStyle name="Normal 24 4 8" xfId="4852" xr:uid="{00000000-0005-0000-0000-0000F0120000}"/>
    <cellStyle name="Normal 24 4 9" xfId="4853" xr:uid="{00000000-0005-0000-0000-0000F1120000}"/>
    <cellStyle name="Normal 24 5" xfId="4854" xr:uid="{00000000-0005-0000-0000-0000F2120000}"/>
    <cellStyle name="Normal 24 5 10" xfId="4855" xr:uid="{00000000-0005-0000-0000-0000F3120000}"/>
    <cellStyle name="Normal 24 5 11" xfId="4856" xr:uid="{00000000-0005-0000-0000-0000F4120000}"/>
    <cellStyle name="Normal 24 5 2" xfId="4857" xr:uid="{00000000-0005-0000-0000-0000F5120000}"/>
    <cellStyle name="Normal 24 5 3" xfId="4858" xr:uid="{00000000-0005-0000-0000-0000F6120000}"/>
    <cellStyle name="Normal 24 5 4" xfId="4859" xr:uid="{00000000-0005-0000-0000-0000F7120000}"/>
    <cellStyle name="Normal 24 5 5" xfId="4860" xr:uid="{00000000-0005-0000-0000-0000F8120000}"/>
    <cellStyle name="Normal 24 5 6" xfId="4861" xr:uid="{00000000-0005-0000-0000-0000F9120000}"/>
    <cellStyle name="Normal 24 5 7" xfId="4862" xr:uid="{00000000-0005-0000-0000-0000FA120000}"/>
    <cellStyle name="Normal 24 5 8" xfId="4863" xr:uid="{00000000-0005-0000-0000-0000FB120000}"/>
    <cellStyle name="Normal 24 5 9" xfId="4864" xr:uid="{00000000-0005-0000-0000-0000FC120000}"/>
    <cellStyle name="Normal 24 6" xfId="4865" xr:uid="{00000000-0005-0000-0000-0000FD120000}"/>
    <cellStyle name="Normal 24 6 10" xfId="4866" xr:uid="{00000000-0005-0000-0000-0000FE120000}"/>
    <cellStyle name="Normal 24 6 11" xfId="4867" xr:uid="{00000000-0005-0000-0000-0000FF120000}"/>
    <cellStyle name="Normal 24 6 2" xfId="4868" xr:uid="{00000000-0005-0000-0000-000000130000}"/>
    <cellStyle name="Normal 24 6 3" xfId="4869" xr:uid="{00000000-0005-0000-0000-000001130000}"/>
    <cellStyle name="Normal 24 6 4" xfId="4870" xr:uid="{00000000-0005-0000-0000-000002130000}"/>
    <cellStyle name="Normal 24 6 5" xfId="4871" xr:uid="{00000000-0005-0000-0000-000003130000}"/>
    <cellStyle name="Normal 24 6 6" xfId="4872" xr:uid="{00000000-0005-0000-0000-000004130000}"/>
    <cellStyle name="Normal 24 6 7" xfId="4873" xr:uid="{00000000-0005-0000-0000-000005130000}"/>
    <cellStyle name="Normal 24 6 8" xfId="4874" xr:uid="{00000000-0005-0000-0000-000006130000}"/>
    <cellStyle name="Normal 24 6 9" xfId="4875" xr:uid="{00000000-0005-0000-0000-000007130000}"/>
    <cellStyle name="Normal 24 7" xfId="4876" xr:uid="{00000000-0005-0000-0000-000008130000}"/>
    <cellStyle name="Normal 24 7 10" xfId="4877" xr:uid="{00000000-0005-0000-0000-000009130000}"/>
    <cellStyle name="Normal 24 7 11" xfId="4878" xr:uid="{00000000-0005-0000-0000-00000A130000}"/>
    <cellStyle name="Normal 24 7 2" xfId="4879" xr:uid="{00000000-0005-0000-0000-00000B130000}"/>
    <cellStyle name="Normal 24 7 3" xfId="4880" xr:uid="{00000000-0005-0000-0000-00000C130000}"/>
    <cellStyle name="Normal 24 7 4" xfId="4881" xr:uid="{00000000-0005-0000-0000-00000D130000}"/>
    <cellStyle name="Normal 24 7 5" xfId="4882" xr:uid="{00000000-0005-0000-0000-00000E130000}"/>
    <cellStyle name="Normal 24 7 6" xfId="4883" xr:uid="{00000000-0005-0000-0000-00000F130000}"/>
    <cellStyle name="Normal 24 7 7" xfId="4884" xr:uid="{00000000-0005-0000-0000-000010130000}"/>
    <cellStyle name="Normal 24 7 8" xfId="4885" xr:uid="{00000000-0005-0000-0000-000011130000}"/>
    <cellStyle name="Normal 24 7 9" xfId="4886" xr:uid="{00000000-0005-0000-0000-000012130000}"/>
    <cellStyle name="Normal 24 8" xfId="4887" xr:uid="{00000000-0005-0000-0000-000013130000}"/>
    <cellStyle name="Normal 24 8 10" xfId="4888" xr:uid="{00000000-0005-0000-0000-000014130000}"/>
    <cellStyle name="Normal 24 8 11" xfId="4889" xr:uid="{00000000-0005-0000-0000-000015130000}"/>
    <cellStyle name="Normal 24 8 2" xfId="4890" xr:uid="{00000000-0005-0000-0000-000016130000}"/>
    <cellStyle name="Normal 24 8 3" xfId="4891" xr:uid="{00000000-0005-0000-0000-000017130000}"/>
    <cellStyle name="Normal 24 8 4" xfId="4892" xr:uid="{00000000-0005-0000-0000-000018130000}"/>
    <cellStyle name="Normal 24 8 5" xfId="4893" xr:uid="{00000000-0005-0000-0000-000019130000}"/>
    <cellStyle name="Normal 24 8 6" xfId="4894" xr:uid="{00000000-0005-0000-0000-00001A130000}"/>
    <cellStyle name="Normal 24 8 7" xfId="4895" xr:uid="{00000000-0005-0000-0000-00001B130000}"/>
    <cellStyle name="Normal 24 8 8" xfId="4896" xr:uid="{00000000-0005-0000-0000-00001C130000}"/>
    <cellStyle name="Normal 24 8 9" xfId="4897" xr:uid="{00000000-0005-0000-0000-00001D130000}"/>
    <cellStyle name="Normal 24 9" xfId="4898" xr:uid="{00000000-0005-0000-0000-00001E130000}"/>
    <cellStyle name="Normal 240" xfId="4899" xr:uid="{00000000-0005-0000-0000-00001F130000}"/>
    <cellStyle name="Normal 240 2" xfId="4900" xr:uid="{00000000-0005-0000-0000-000020130000}"/>
    <cellStyle name="Normal 240 3" xfId="4901" xr:uid="{00000000-0005-0000-0000-000021130000}"/>
    <cellStyle name="Normal 240 4" xfId="4902" xr:uid="{00000000-0005-0000-0000-000022130000}"/>
    <cellStyle name="Normal 240 5" xfId="4903" xr:uid="{00000000-0005-0000-0000-000023130000}"/>
    <cellStyle name="Normal 240 6" xfId="4904" xr:uid="{00000000-0005-0000-0000-000024130000}"/>
    <cellStyle name="Normal 241" xfId="4905" xr:uid="{00000000-0005-0000-0000-000025130000}"/>
    <cellStyle name="Normal 241 2" xfId="4906" xr:uid="{00000000-0005-0000-0000-000026130000}"/>
    <cellStyle name="Normal 241 3" xfId="4907" xr:uid="{00000000-0005-0000-0000-000027130000}"/>
    <cellStyle name="Normal 241 4" xfId="4908" xr:uid="{00000000-0005-0000-0000-000028130000}"/>
    <cellStyle name="Normal 241 5" xfId="4909" xr:uid="{00000000-0005-0000-0000-000029130000}"/>
    <cellStyle name="Normal 241 6" xfId="4910" xr:uid="{00000000-0005-0000-0000-00002A130000}"/>
    <cellStyle name="Normal 25" xfId="4911" xr:uid="{00000000-0005-0000-0000-00002B130000}"/>
    <cellStyle name="Normal 25 10" xfId="4912" xr:uid="{00000000-0005-0000-0000-00002C130000}"/>
    <cellStyle name="Normal 25 11" xfId="4913" xr:uid="{00000000-0005-0000-0000-00002D130000}"/>
    <cellStyle name="Normal 25 12" xfId="4914" xr:uid="{00000000-0005-0000-0000-00002E130000}"/>
    <cellStyle name="Normal 25 13" xfId="4915" xr:uid="{00000000-0005-0000-0000-00002F130000}"/>
    <cellStyle name="Normal 25 14" xfId="4916" xr:uid="{00000000-0005-0000-0000-000030130000}"/>
    <cellStyle name="Normal 25 15" xfId="4917" xr:uid="{00000000-0005-0000-0000-000031130000}"/>
    <cellStyle name="Normal 25 16" xfId="4918" xr:uid="{00000000-0005-0000-0000-000032130000}"/>
    <cellStyle name="Normal 25 17" xfId="4919" xr:uid="{00000000-0005-0000-0000-000033130000}"/>
    <cellStyle name="Normal 25 18" xfId="4920" xr:uid="{00000000-0005-0000-0000-000034130000}"/>
    <cellStyle name="Normal 25 19" xfId="4921" xr:uid="{00000000-0005-0000-0000-000035130000}"/>
    <cellStyle name="Normal 25 2" xfId="4922" xr:uid="{00000000-0005-0000-0000-000036130000}"/>
    <cellStyle name="Normal 25 2 2" xfId="4923" xr:uid="{00000000-0005-0000-0000-000037130000}"/>
    <cellStyle name="Normal 25 2 3" xfId="4924" xr:uid="{00000000-0005-0000-0000-000038130000}"/>
    <cellStyle name="Normal 25 2 4" xfId="4925" xr:uid="{00000000-0005-0000-0000-000039130000}"/>
    <cellStyle name="Normal 25 2 5" xfId="4926" xr:uid="{00000000-0005-0000-0000-00003A130000}"/>
    <cellStyle name="Normal 25 2 6" xfId="4927" xr:uid="{00000000-0005-0000-0000-00003B130000}"/>
    <cellStyle name="Normal 25 2 7" xfId="4928" xr:uid="{00000000-0005-0000-0000-00003C130000}"/>
    <cellStyle name="Normal 25 2 8" xfId="4929" xr:uid="{00000000-0005-0000-0000-00003D130000}"/>
    <cellStyle name="Normal 25 2 9" xfId="4930" xr:uid="{00000000-0005-0000-0000-00003E130000}"/>
    <cellStyle name="Normal 25 20" xfId="4931" xr:uid="{00000000-0005-0000-0000-00003F130000}"/>
    <cellStyle name="Normal 25 21" xfId="4932" xr:uid="{00000000-0005-0000-0000-000040130000}"/>
    <cellStyle name="Normal 25 22" xfId="4933" xr:uid="{00000000-0005-0000-0000-000041130000}"/>
    <cellStyle name="Normal 25 23" xfId="4934" xr:uid="{00000000-0005-0000-0000-000042130000}"/>
    <cellStyle name="Normal 25 24" xfId="4935" xr:uid="{00000000-0005-0000-0000-000043130000}"/>
    <cellStyle name="Normal 25 25" xfId="4936" xr:uid="{00000000-0005-0000-0000-000044130000}"/>
    <cellStyle name="Normal 25 26" xfId="4937" xr:uid="{00000000-0005-0000-0000-000045130000}"/>
    <cellStyle name="Normal 25 27" xfId="4938" xr:uid="{00000000-0005-0000-0000-000046130000}"/>
    <cellStyle name="Normal 25 3" xfId="4939" xr:uid="{00000000-0005-0000-0000-000047130000}"/>
    <cellStyle name="Normal 25 3 10" xfId="4940" xr:uid="{00000000-0005-0000-0000-000048130000}"/>
    <cellStyle name="Normal 25 3 11" xfId="4941" xr:uid="{00000000-0005-0000-0000-000049130000}"/>
    <cellStyle name="Normal 25 3 2" xfId="4942" xr:uid="{00000000-0005-0000-0000-00004A130000}"/>
    <cellStyle name="Normal 25 3 3" xfId="4943" xr:uid="{00000000-0005-0000-0000-00004B130000}"/>
    <cellStyle name="Normal 25 3 4" xfId="4944" xr:uid="{00000000-0005-0000-0000-00004C130000}"/>
    <cellStyle name="Normal 25 3 5" xfId="4945" xr:uid="{00000000-0005-0000-0000-00004D130000}"/>
    <cellStyle name="Normal 25 3 6" xfId="4946" xr:uid="{00000000-0005-0000-0000-00004E130000}"/>
    <cellStyle name="Normal 25 3 7" xfId="4947" xr:uid="{00000000-0005-0000-0000-00004F130000}"/>
    <cellStyle name="Normal 25 3 8" xfId="4948" xr:uid="{00000000-0005-0000-0000-000050130000}"/>
    <cellStyle name="Normal 25 3 9" xfId="4949" xr:uid="{00000000-0005-0000-0000-000051130000}"/>
    <cellStyle name="Normal 25 4" xfId="4950" xr:uid="{00000000-0005-0000-0000-000052130000}"/>
    <cellStyle name="Normal 25 4 10" xfId="4951" xr:uid="{00000000-0005-0000-0000-000053130000}"/>
    <cellStyle name="Normal 25 4 11" xfId="4952" xr:uid="{00000000-0005-0000-0000-000054130000}"/>
    <cellStyle name="Normal 25 4 2" xfId="4953" xr:uid="{00000000-0005-0000-0000-000055130000}"/>
    <cellStyle name="Normal 25 4 3" xfId="4954" xr:uid="{00000000-0005-0000-0000-000056130000}"/>
    <cellStyle name="Normal 25 4 4" xfId="4955" xr:uid="{00000000-0005-0000-0000-000057130000}"/>
    <cellStyle name="Normal 25 4 5" xfId="4956" xr:uid="{00000000-0005-0000-0000-000058130000}"/>
    <cellStyle name="Normal 25 4 6" xfId="4957" xr:uid="{00000000-0005-0000-0000-000059130000}"/>
    <cellStyle name="Normal 25 4 7" xfId="4958" xr:uid="{00000000-0005-0000-0000-00005A130000}"/>
    <cellStyle name="Normal 25 4 8" xfId="4959" xr:uid="{00000000-0005-0000-0000-00005B130000}"/>
    <cellStyle name="Normal 25 4 9" xfId="4960" xr:uid="{00000000-0005-0000-0000-00005C130000}"/>
    <cellStyle name="Normal 25 5" xfId="4961" xr:uid="{00000000-0005-0000-0000-00005D130000}"/>
    <cellStyle name="Normal 25 5 10" xfId="4962" xr:uid="{00000000-0005-0000-0000-00005E130000}"/>
    <cellStyle name="Normal 25 5 11" xfId="4963" xr:uid="{00000000-0005-0000-0000-00005F130000}"/>
    <cellStyle name="Normal 25 5 2" xfId="4964" xr:uid="{00000000-0005-0000-0000-000060130000}"/>
    <cellStyle name="Normal 25 5 3" xfId="4965" xr:uid="{00000000-0005-0000-0000-000061130000}"/>
    <cellStyle name="Normal 25 5 4" xfId="4966" xr:uid="{00000000-0005-0000-0000-000062130000}"/>
    <cellStyle name="Normal 25 5 5" xfId="4967" xr:uid="{00000000-0005-0000-0000-000063130000}"/>
    <cellStyle name="Normal 25 5 6" xfId="4968" xr:uid="{00000000-0005-0000-0000-000064130000}"/>
    <cellStyle name="Normal 25 5 7" xfId="4969" xr:uid="{00000000-0005-0000-0000-000065130000}"/>
    <cellStyle name="Normal 25 5 8" xfId="4970" xr:uid="{00000000-0005-0000-0000-000066130000}"/>
    <cellStyle name="Normal 25 5 9" xfId="4971" xr:uid="{00000000-0005-0000-0000-000067130000}"/>
    <cellStyle name="Normal 25 6" xfId="4972" xr:uid="{00000000-0005-0000-0000-000068130000}"/>
    <cellStyle name="Normal 25 6 10" xfId="4973" xr:uid="{00000000-0005-0000-0000-000069130000}"/>
    <cellStyle name="Normal 25 6 11" xfId="4974" xr:uid="{00000000-0005-0000-0000-00006A130000}"/>
    <cellStyle name="Normal 25 6 2" xfId="4975" xr:uid="{00000000-0005-0000-0000-00006B130000}"/>
    <cellStyle name="Normal 25 6 3" xfId="4976" xr:uid="{00000000-0005-0000-0000-00006C130000}"/>
    <cellStyle name="Normal 25 6 4" xfId="4977" xr:uid="{00000000-0005-0000-0000-00006D130000}"/>
    <cellStyle name="Normal 25 6 5" xfId="4978" xr:uid="{00000000-0005-0000-0000-00006E130000}"/>
    <cellStyle name="Normal 25 6 6" xfId="4979" xr:uid="{00000000-0005-0000-0000-00006F130000}"/>
    <cellStyle name="Normal 25 6 7" xfId="4980" xr:uid="{00000000-0005-0000-0000-000070130000}"/>
    <cellStyle name="Normal 25 6 8" xfId="4981" xr:uid="{00000000-0005-0000-0000-000071130000}"/>
    <cellStyle name="Normal 25 6 9" xfId="4982" xr:uid="{00000000-0005-0000-0000-000072130000}"/>
    <cellStyle name="Normal 25 7" xfId="4983" xr:uid="{00000000-0005-0000-0000-000073130000}"/>
    <cellStyle name="Normal 25 7 10" xfId="4984" xr:uid="{00000000-0005-0000-0000-000074130000}"/>
    <cellStyle name="Normal 25 7 11" xfId="4985" xr:uid="{00000000-0005-0000-0000-000075130000}"/>
    <cellStyle name="Normal 25 7 2" xfId="4986" xr:uid="{00000000-0005-0000-0000-000076130000}"/>
    <cellStyle name="Normal 25 7 3" xfId="4987" xr:uid="{00000000-0005-0000-0000-000077130000}"/>
    <cellStyle name="Normal 25 7 4" xfId="4988" xr:uid="{00000000-0005-0000-0000-000078130000}"/>
    <cellStyle name="Normal 25 7 5" xfId="4989" xr:uid="{00000000-0005-0000-0000-000079130000}"/>
    <cellStyle name="Normal 25 7 6" xfId="4990" xr:uid="{00000000-0005-0000-0000-00007A130000}"/>
    <cellStyle name="Normal 25 7 7" xfId="4991" xr:uid="{00000000-0005-0000-0000-00007B130000}"/>
    <cellStyle name="Normal 25 7 8" xfId="4992" xr:uid="{00000000-0005-0000-0000-00007C130000}"/>
    <cellStyle name="Normal 25 7 9" xfId="4993" xr:uid="{00000000-0005-0000-0000-00007D130000}"/>
    <cellStyle name="Normal 25 8" xfId="4994" xr:uid="{00000000-0005-0000-0000-00007E130000}"/>
    <cellStyle name="Normal 25 8 10" xfId="4995" xr:uid="{00000000-0005-0000-0000-00007F130000}"/>
    <cellStyle name="Normal 25 8 11" xfId="4996" xr:uid="{00000000-0005-0000-0000-000080130000}"/>
    <cellStyle name="Normal 25 8 2" xfId="4997" xr:uid="{00000000-0005-0000-0000-000081130000}"/>
    <cellStyle name="Normal 25 8 3" xfId="4998" xr:uid="{00000000-0005-0000-0000-000082130000}"/>
    <cellStyle name="Normal 25 8 4" xfId="4999" xr:uid="{00000000-0005-0000-0000-000083130000}"/>
    <cellStyle name="Normal 25 8 5" xfId="5000" xr:uid="{00000000-0005-0000-0000-000084130000}"/>
    <cellStyle name="Normal 25 8 6" xfId="5001" xr:uid="{00000000-0005-0000-0000-000085130000}"/>
    <cellStyle name="Normal 25 8 7" xfId="5002" xr:uid="{00000000-0005-0000-0000-000086130000}"/>
    <cellStyle name="Normal 25 8 8" xfId="5003" xr:uid="{00000000-0005-0000-0000-000087130000}"/>
    <cellStyle name="Normal 25 8 9" xfId="5004" xr:uid="{00000000-0005-0000-0000-000088130000}"/>
    <cellStyle name="Normal 25 9" xfId="5005" xr:uid="{00000000-0005-0000-0000-000089130000}"/>
    <cellStyle name="Normal 255" xfId="5006" xr:uid="{00000000-0005-0000-0000-00008A130000}"/>
    <cellStyle name="Normal 255 2" xfId="5007" xr:uid="{00000000-0005-0000-0000-00008B130000}"/>
    <cellStyle name="Normal 255 3" xfId="5008" xr:uid="{00000000-0005-0000-0000-00008C130000}"/>
    <cellStyle name="Normal 255 4" xfId="5009" xr:uid="{00000000-0005-0000-0000-00008D130000}"/>
    <cellStyle name="Normal 255 5" xfId="5010" xr:uid="{00000000-0005-0000-0000-00008E130000}"/>
    <cellStyle name="Normal 255 6" xfId="5011" xr:uid="{00000000-0005-0000-0000-00008F130000}"/>
    <cellStyle name="Normal 26" xfId="5012" xr:uid="{00000000-0005-0000-0000-000090130000}"/>
    <cellStyle name="Normal 26 10" xfId="5013" xr:uid="{00000000-0005-0000-0000-000091130000}"/>
    <cellStyle name="Normal 26 11" xfId="5014" xr:uid="{00000000-0005-0000-0000-000092130000}"/>
    <cellStyle name="Normal 26 12" xfId="5015" xr:uid="{00000000-0005-0000-0000-000093130000}"/>
    <cellStyle name="Normal 26 13" xfId="5016" xr:uid="{00000000-0005-0000-0000-000094130000}"/>
    <cellStyle name="Normal 26 14" xfId="5017" xr:uid="{00000000-0005-0000-0000-000095130000}"/>
    <cellStyle name="Normal 26 15" xfId="5018" xr:uid="{00000000-0005-0000-0000-000096130000}"/>
    <cellStyle name="Normal 26 16" xfId="5019" xr:uid="{00000000-0005-0000-0000-000097130000}"/>
    <cellStyle name="Normal 26 17" xfId="5020" xr:uid="{00000000-0005-0000-0000-000098130000}"/>
    <cellStyle name="Normal 26 18" xfId="5021" xr:uid="{00000000-0005-0000-0000-000099130000}"/>
    <cellStyle name="Normal 26 19" xfId="5022" xr:uid="{00000000-0005-0000-0000-00009A130000}"/>
    <cellStyle name="Normal 26 2" xfId="5023" xr:uid="{00000000-0005-0000-0000-00009B130000}"/>
    <cellStyle name="Normal 26 2 2" xfId="5024" xr:uid="{00000000-0005-0000-0000-00009C130000}"/>
    <cellStyle name="Normal 26 2 3" xfId="5025" xr:uid="{00000000-0005-0000-0000-00009D130000}"/>
    <cellStyle name="Normal 26 2 4" xfId="5026" xr:uid="{00000000-0005-0000-0000-00009E130000}"/>
    <cellStyle name="Normal 26 2 5" xfId="5027" xr:uid="{00000000-0005-0000-0000-00009F130000}"/>
    <cellStyle name="Normal 26 2 6" xfId="5028" xr:uid="{00000000-0005-0000-0000-0000A0130000}"/>
    <cellStyle name="Normal 26 2 7" xfId="5029" xr:uid="{00000000-0005-0000-0000-0000A1130000}"/>
    <cellStyle name="Normal 26 2 8" xfId="5030" xr:uid="{00000000-0005-0000-0000-0000A2130000}"/>
    <cellStyle name="Normal 26 2 9" xfId="5031" xr:uid="{00000000-0005-0000-0000-0000A3130000}"/>
    <cellStyle name="Normal 26 20" xfId="5032" xr:uid="{00000000-0005-0000-0000-0000A4130000}"/>
    <cellStyle name="Normal 26 21" xfId="5033" xr:uid="{00000000-0005-0000-0000-0000A5130000}"/>
    <cellStyle name="Normal 26 22" xfId="5034" xr:uid="{00000000-0005-0000-0000-0000A6130000}"/>
    <cellStyle name="Normal 26 23" xfId="5035" xr:uid="{00000000-0005-0000-0000-0000A7130000}"/>
    <cellStyle name="Normal 26 24" xfId="5036" xr:uid="{00000000-0005-0000-0000-0000A8130000}"/>
    <cellStyle name="Normal 26 25" xfId="5037" xr:uid="{00000000-0005-0000-0000-0000A9130000}"/>
    <cellStyle name="Normal 26 26" xfId="5038" xr:uid="{00000000-0005-0000-0000-0000AA130000}"/>
    <cellStyle name="Normal 26 27" xfId="5039" xr:uid="{00000000-0005-0000-0000-0000AB130000}"/>
    <cellStyle name="Normal 26 3" xfId="5040" xr:uid="{00000000-0005-0000-0000-0000AC130000}"/>
    <cellStyle name="Normal 26 3 10" xfId="5041" xr:uid="{00000000-0005-0000-0000-0000AD130000}"/>
    <cellStyle name="Normal 26 3 11" xfId="5042" xr:uid="{00000000-0005-0000-0000-0000AE130000}"/>
    <cellStyle name="Normal 26 3 2" xfId="5043" xr:uid="{00000000-0005-0000-0000-0000AF130000}"/>
    <cellStyle name="Normal 26 3 3" xfId="5044" xr:uid="{00000000-0005-0000-0000-0000B0130000}"/>
    <cellStyle name="Normal 26 3 4" xfId="5045" xr:uid="{00000000-0005-0000-0000-0000B1130000}"/>
    <cellStyle name="Normal 26 3 5" xfId="5046" xr:uid="{00000000-0005-0000-0000-0000B2130000}"/>
    <cellStyle name="Normal 26 3 6" xfId="5047" xr:uid="{00000000-0005-0000-0000-0000B3130000}"/>
    <cellStyle name="Normal 26 3 7" xfId="5048" xr:uid="{00000000-0005-0000-0000-0000B4130000}"/>
    <cellStyle name="Normal 26 3 8" xfId="5049" xr:uid="{00000000-0005-0000-0000-0000B5130000}"/>
    <cellStyle name="Normal 26 3 9" xfId="5050" xr:uid="{00000000-0005-0000-0000-0000B6130000}"/>
    <cellStyle name="Normal 26 4" xfId="5051" xr:uid="{00000000-0005-0000-0000-0000B7130000}"/>
    <cellStyle name="Normal 26 4 10" xfId="5052" xr:uid="{00000000-0005-0000-0000-0000B8130000}"/>
    <cellStyle name="Normal 26 4 11" xfId="5053" xr:uid="{00000000-0005-0000-0000-0000B9130000}"/>
    <cellStyle name="Normal 26 4 2" xfId="5054" xr:uid="{00000000-0005-0000-0000-0000BA130000}"/>
    <cellStyle name="Normal 26 4 3" xfId="5055" xr:uid="{00000000-0005-0000-0000-0000BB130000}"/>
    <cellStyle name="Normal 26 4 4" xfId="5056" xr:uid="{00000000-0005-0000-0000-0000BC130000}"/>
    <cellStyle name="Normal 26 4 5" xfId="5057" xr:uid="{00000000-0005-0000-0000-0000BD130000}"/>
    <cellStyle name="Normal 26 4 6" xfId="5058" xr:uid="{00000000-0005-0000-0000-0000BE130000}"/>
    <cellStyle name="Normal 26 4 7" xfId="5059" xr:uid="{00000000-0005-0000-0000-0000BF130000}"/>
    <cellStyle name="Normal 26 4 8" xfId="5060" xr:uid="{00000000-0005-0000-0000-0000C0130000}"/>
    <cellStyle name="Normal 26 4 9" xfId="5061" xr:uid="{00000000-0005-0000-0000-0000C1130000}"/>
    <cellStyle name="Normal 26 5" xfId="5062" xr:uid="{00000000-0005-0000-0000-0000C2130000}"/>
    <cellStyle name="Normal 26 5 10" xfId="5063" xr:uid="{00000000-0005-0000-0000-0000C3130000}"/>
    <cellStyle name="Normal 26 5 11" xfId="5064" xr:uid="{00000000-0005-0000-0000-0000C4130000}"/>
    <cellStyle name="Normal 26 5 2" xfId="5065" xr:uid="{00000000-0005-0000-0000-0000C5130000}"/>
    <cellStyle name="Normal 26 5 3" xfId="5066" xr:uid="{00000000-0005-0000-0000-0000C6130000}"/>
    <cellStyle name="Normal 26 5 4" xfId="5067" xr:uid="{00000000-0005-0000-0000-0000C7130000}"/>
    <cellStyle name="Normal 26 5 5" xfId="5068" xr:uid="{00000000-0005-0000-0000-0000C8130000}"/>
    <cellStyle name="Normal 26 5 6" xfId="5069" xr:uid="{00000000-0005-0000-0000-0000C9130000}"/>
    <cellStyle name="Normal 26 5 7" xfId="5070" xr:uid="{00000000-0005-0000-0000-0000CA130000}"/>
    <cellStyle name="Normal 26 5 8" xfId="5071" xr:uid="{00000000-0005-0000-0000-0000CB130000}"/>
    <cellStyle name="Normal 26 5 9" xfId="5072" xr:uid="{00000000-0005-0000-0000-0000CC130000}"/>
    <cellStyle name="Normal 26 6" xfId="5073" xr:uid="{00000000-0005-0000-0000-0000CD130000}"/>
    <cellStyle name="Normal 26 6 10" xfId="5074" xr:uid="{00000000-0005-0000-0000-0000CE130000}"/>
    <cellStyle name="Normal 26 6 11" xfId="5075" xr:uid="{00000000-0005-0000-0000-0000CF130000}"/>
    <cellStyle name="Normal 26 6 2" xfId="5076" xr:uid="{00000000-0005-0000-0000-0000D0130000}"/>
    <cellStyle name="Normal 26 6 3" xfId="5077" xr:uid="{00000000-0005-0000-0000-0000D1130000}"/>
    <cellStyle name="Normal 26 6 4" xfId="5078" xr:uid="{00000000-0005-0000-0000-0000D2130000}"/>
    <cellStyle name="Normal 26 6 5" xfId="5079" xr:uid="{00000000-0005-0000-0000-0000D3130000}"/>
    <cellStyle name="Normal 26 6 6" xfId="5080" xr:uid="{00000000-0005-0000-0000-0000D4130000}"/>
    <cellStyle name="Normal 26 6 7" xfId="5081" xr:uid="{00000000-0005-0000-0000-0000D5130000}"/>
    <cellStyle name="Normal 26 6 8" xfId="5082" xr:uid="{00000000-0005-0000-0000-0000D6130000}"/>
    <cellStyle name="Normal 26 6 9" xfId="5083" xr:uid="{00000000-0005-0000-0000-0000D7130000}"/>
    <cellStyle name="Normal 26 7" xfId="5084" xr:uid="{00000000-0005-0000-0000-0000D8130000}"/>
    <cellStyle name="Normal 26 7 10" xfId="5085" xr:uid="{00000000-0005-0000-0000-0000D9130000}"/>
    <cellStyle name="Normal 26 7 11" xfId="5086" xr:uid="{00000000-0005-0000-0000-0000DA130000}"/>
    <cellStyle name="Normal 26 7 2" xfId="5087" xr:uid="{00000000-0005-0000-0000-0000DB130000}"/>
    <cellStyle name="Normal 26 7 3" xfId="5088" xr:uid="{00000000-0005-0000-0000-0000DC130000}"/>
    <cellStyle name="Normal 26 7 4" xfId="5089" xr:uid="{00000000-0005-0000-0000-0000DD130000}"/>
    <cellStyle name="Normal 26 7 5" xfId="5090" xr:uid="{00000000-0005-0000-0000-0000DE130000}"/>
    <cellStyle name="Normal 26 7 6" xfId="5091" xr:uid="{00000000-0005-0000-0000-0000DF130000}"/>
    <cellStyle name="Normal 26 7 7" xfId="5092" xr:uid="{00000000-0005-0000-0000-0000E0130000}"/>
    <cellStyle name="Normal 26 7 8" xfId="5093" xr:uid="{00000000-0005-0000-0000-0000E1130000}"/>
    <cellStyle name="Normal 26 7 9" xfId="5094" xr:uid="{00000000-0005-0000-0000-0000E2130000}"/>
    <cellStyle name="Normal 26 8" xfId="5095" xr:uid="{00000000-0005-0000-0000-0000E3130000}"/>
    <cellStyle name="Normal 26 8 10" xfId="5096" xr:uid="{00000000-0005-0000-0000-0000E4130000}"/>
    <cellStyle name="Normal 26 8 11" xfId="5097" xr:uid="{00000000-0005-0000-0000-0000E5130000}"/>
    <cellStyle name="Normal 26 8 2" xfId="5098" xr:uid="{00000000-0005-0000-0000-0000E6130000}"/>
    <cellStyle name="Normal 26 8 3" xfId="5099" xr:uid="{00000000-0005-0000-0000-0000E7130000}"/>
    <cellStyle name="Normal 26 8 4" xfId="5100" xr:uid="{00000000-0005-0000-0000-0000E8130000}"/>
    <cellStyle name="Normal 26 8 5" xfId="5101" xr:uid="{00000000-0005-0000-0000-0000E9130000}"/>
    <cellStyle name="Normal 26 8 6" xfId="5102" xr:uid="{00000000-0005-0000-0000-0000EA130000}"/>
    <cellStyle name="Normal 26 8 7" xfId="5103" xr:uid="{00000000-0005-0000-0000-0000EB130000}"/>
    <cellStyle name="Normal 26 8 8" xfId="5104" xr:uid="{00000000-0005-0000-0000-0000EC130000}"/>
    <cellStyle name="Normal 26 8 9" xfId="5105" xr:uid="{00000000-0005-0000-0000-0000ED130000}"/>
    <cellStyle name="Normal 26 9" xfId="5106" xr:uid="{00000000-0005-0000-0000-0000EE130000}"/>
    <cellStyle name="Normal 27" xfId="5107" xr:uid="{00000000-0005-0000-0000-0000EF130000}"/>
    <cellStyle name="Normal 27 2" xfId="5108" xr:uid="{00000000-0005-0000-0000-0000F0130000}"/>
    <cellStyle name="Normal 27 2 2" xfId="5109" xr:uid="{00000000-0005-0000-0000-0000F1130000}"/>
    <cellStyle name="Normal 27 2 3" xfId="5110" xr:uid="{00000000-0005-0000-0000-0000F2130000}"/>
    <cellStyle name="Normal 27 3" xfId="5111" xr:uid="{00000000-0005-0000-0000-0000F3130000}"/>
    <cellStyle name="Normal 27 3 2" xfId="5112" xr:uid="{00000000-0005-0000-0000-0000F4130000}"/>
    <cellStyle name="Normal 27 4" xfId="5113" xr:uid="{00000000-0005-0000-0000-0000F5130000}"/>
    <cellStyle name="Normal 27 4 2" xfId="5114" xr:uid="{00000000-0005-0000-0000-0000F6130000}"/>
    <cellStyle name="Normal 27 5" xfId="5115" xr:uid="{00000000-0005-0000-0000-0000F7130000}"/>
    <cellStyle name="Normal 27 5 2" xfId="5116" xr:uid="{00000000-0005-0000-0000-0000F8130000}"/>
    <cellStyle name="Normal 27 6" xfId="5117" xr:uid="{00000000-0005-0000-0000-0000F9130000}"/>
    <cellStyle name="Normal 27 6 2" xfId="5118" xr:uid="{00000000-0005-0000-0000-0000FA130000}"/>
    <cellStyle name="Normal 27 7" xfId="5119" xr:uid="{00000000-0005-0000-0000-0000FB130000}"/>
    <cellStyle name="Normal 27 7 2" xfId="5120" xr:uid="{00000000-0005-0000-0000-0000FC130000}"/>
    <cellStyle name="Normal 27 8" xfId="5121" xr:uid="{00000000-0005-0000-0000-0000FD130000}"/>
    <cellStyle name="Normal 27 9" xfId="5122" xr:uid="{00000000-0005-0000-0000-0000FE130000}"/>
    <cellStyle name="Normal 28" xfId="5123" xr:uid="{00000000-0005-0000-0000-0000FF130000}"/>
    <cellStyle name="Normal 28 2" xfId="5124" xr:uid="{00000000-0005-0000-0000-000000140000}"/>
    <cellStyle name="Normal 28 2 2" xfId="5125" xr:uid="{00000000-0005-0000-0000-000001140000}"/>
    <cellStyle name="Normal 28 3" xfId="5126" xr:uid="{00000000-0005-0000-0000-000002140000}"/>
    <cellStyle name="Normal 28 3 2" xfId="5127" xr:uid="{00000000-0005-0000-0000-000003140000}"/>
    <cellStyle name="Normal 28 4" xfId="5128" xr:uid="{00000000-0005-0000-0000-000004140000}"/>
    <cellStyle name="Normal 28 4 2" xfId="5129" xr:uid="{00000000-0005-0000-0000-000005140000}"/>
    <cellStyle name="Normal 28 5" xfId="5130" xr:uid="{00000000-0005-0000-0000-000006140000}"/>
    <cellStyle name="Normal 28 5 2" xfId="5131" xr:uid="{00000000-0005-0000-0000-000007140000}"/>
    <cellStyle name="Normal 28 6" xfId="5132" xr:uid="{00000000-0005-0000-0000-000008140000}"/>
    <cellStyle name="Normal 28 6 2" xfId="5133" xr:uid="{00000000-0005-0000-0000-000009140000}"/>
    <cellStyle name="Normal 28 7" xfId="5134" xr:uid="{00000000-0005-0000-0000-00000A140000}"/>
    <cellStyle name="Normal 28 7 2" xfId="5135" xr:uid="{00000000-0005-0000-0000-00000B140000}"/>
    <cellStyle name="Normal 28 8" xfId="5136" xr:uid="{00000000-0005-0000-0000-00000C140000}"/>
    <cellStyle name="Normal 28 9" xfId="5137" xr:uid="{00000000-0005-0000-0000-00000D140000}"/>
    <cellStyle name="Normal 29" xfId="5138" xr:uid="{00000000-0005-0000-0000-00000E140000}"/>
    <cellStyle name="Normal 29 10" xfId="5139" xr:uid="{00000000-0005-0000-0000-00000F140000}"/>
    <cellStyle name="Normal 29 10 2" xfId="5140" xr:uid="{00000000-0005-0000-0000-000010140000}"/>
    <cellStyle name="Normal 29 10 3" xfId="5141" xr:uid="{00000000-0005-0000-0000-000011140000}"/>
    <cellStyle name="Normal 29 11" xfId="5142" xr:uid="{00000000-0005-0000-0000-000012140000}"/>
    <cellStyle name="Normal 29 11 2" xfId="5143" xr:uid="{00000000-0005-0000-0000-000013140000}"/>
    <cellStyle name="Normal 29 11 3" xfId="5144" xr:uid="{00000000-0005-0000-0000-000014140000}"/>
    <cellStyle name="Normal 29 12" xfId="5145" xr:uid="{00000000-0005-0000-0000-000015140000}"/>
    <cellStyle name="Normal 29 12 2" xfId="5146" xr:uid="{00000000-0005-0000-0000-000016140000}"/>
    <cellStyle name="Normal 29 12 3" xfId="5147" xr:uid="{00000000-0005-0000-0000-000017140000}"/>
    <cellStyle name="Normal 29 13" xfId="5148" xr:uid="{00000000-0005-0000-0000-000018140000}"/>
    <cellStyle name="Normal 29 14" xfId="5149" xr:uid="{00000000-0005-0000-0000-000019140000}"/>
    <cellStyle name="Normal 29 15" xfId="5150" xr:uid="{00000000-0005-0000-0000-00001A140000}"/>
    <cellStyle name="Normal 29 16" xfId="5151" xr:uid="{00000000-0005-0000-0000-00001B140000}"/>
    <cellStyle name="Normal 29 17" xfId="5152" xr:uid="{00000000-0005-0000-0000-00001C140000}"/>
    <cellStyle name="Normal 29 18" xfId="5153" xr:uid="{00000000-0005-0000-0000-00001D140000}"/>
    <cellStyle name="Normal 29 19" xfId="5154" xr:uid="{00000000-0005-0000-0000-00001E140000}"/>
    <cellStyle name="Normal 29 2" xfId="5155" xr:uid="{00000000-0005-0000-0000-00001F140000}"/>
    <cellStyle name="Normal 29 2 2" xfId="5156" xr:uid="{00000000-0005-0000-0000-000020140000}"/>
    <cellStyle name="Normal 29 2 3" xfId="5157" xr:uid="{00000000-0005-0000-0000-000021140000}"/>
    <cellStyle name="Normal 29 2 4" xfId="5158" xr:uid="{00000000-0005-0000-0000-000022140000}"/>
    <cellStyle name="Normal 29 2 5" xfId="5159" xr:uid="{00000000-0005-0000-0000-000023140000}"/>
    <cellStyle name="Normal 29 2 6" xfId="5160" xr:uid="{00000000-0005-0000-0000-000024140000}"/>
    <cellStyle name="Normal 29 2 7" xfId="5161" xr:uid="{00000000-0005-0000-0000-000025140000}"/>
    <cellStyle name="Normal 29 2 8" xfId="5162" xr:uid="{00000000-0005-0000-0000-000026140000}"/>
    <cellStyle name="Normal 29 2 9" xfId="5163" xr:uid="{00000000-0005-0000-0000-000027140000}"/>
    <cellStyle name="Normal 29 20" xfId="5164" xr:uid="{00000000-0005-0000-0000-000028140000}"/>
    <cellStyle name="Normal 29 21" xfId="5165" xr:uid="{00000000-0005-0000-0000-000029140000}"/>
    <cellStyle name="Normal 29 22" xfId="5166" xr:uid="{00000000-0005-0000-0000-00002A140000}"/>
    <cellStyle name="Normal 29 23" xfId="5167" xr:uid="{00000000-0005-0000-0000-00002B140000}"/>
    <cellStyle name="Normal 29 24" xfId="5168" xr:uid="{00000000-0005-0000-0000-00002C140000}"/>
    <cellStyle name="Normal 29 25" xfId="5169" xr:uid="{00000000-0005-0000-0000-00002D140000}"/>
    <cellStyle name="Normal 29 26" xfId="5170" xr:uid="{00000000-0005-0000-0000-00002E140000}"/>
    <cellStyle name="Normal 29 3" xfId="5171" xr:uid="{00000000-0005-0000-0000-00002F140000}"/>
    <cellStyle name="Normal 29 3 10" xfId="5172" xr:uid="{00000000-0005-0000-0000-000030140000}"/>
    <cellStyle name="Normal 29 3 11" xfId="5173" xr:uid="{00000000-0005-0000-0000-000031140000}"/>
    <cellStyle name="Normal 29 3 2" xfId="5174" xr:uid="{00000000-0005-0000-0000-000032140000}"/>
    <cellStyle name="Normal 29 3 3" xfId="5175" xr:uid="{00000000-0005-0000-0000-000033140000}"/>
    <cellStyle name="Normal 29 3 4" xfId="5176" xr:uid="{00000000-0005-0000-0000-000034140000}"/>
    <cellStyle name="Normal 29 3 5" xfId="5177" xr:uid="{00000000-0005-0000-0000-000035140000}"/>
    <cellStyle name="Normal 29 3 6" xfId="5178" xr:uid="{00000000-0005-0000-0000-000036140000}"/>
    <cellStyle name="Normal 29 3 7" xfId="5179" xr:uid="{00000000-0005-0000-0000-000037140000}"/>
    <cellStyle name="Normal 29 3 8" xfId="5180" xr:uid="{00000000-0005-0000-0000-000038140000}"/>
    <cellStyle name="Normal 29 3 9" xfId="5181" xr:uid="{00000000-0005-0000-0000-000039140000}"/>
    <cellStyle name="Normal 29 4" xfId="5182" xr:uid="{00000000-0005-0000-0000-00003A140000}"/>
    <cellStyle name="Normal 29 4 10" xfId="5183" xr:uid="{00000000-0005-0000-0000-00003B140000}"/>
    <cellStyle name="Normal 29 4 11" xfId="5184" xr:uid="{00000000-0005-0000-0000-00003C140000}"/>
    <cellStyle name="Normal 29 4 2" xfId="5185" xr:uid="{00000000-0005-0000-0000-00003D140000}"/>
    <cellStyle name="Normal 29 4 3" xfId="5186" xr:uid="{00000000-0005-0000-0000-00003E140000}"/>
    <cellStyle name="Normal 29 4 4" xfId="5187" xr:uid="{00000000-0005-0000-0000-00003F140000}"/>
    <cellStyle name="Normal 29 4 5" xfId="5188" xr:uid="{00000000-0005-0000-0000-000040140000}"/>
    <cellStyle name="Normal 29 4 6" xfId="5189" xr:uid="{00000000-0005-0000-0000-000041140000}"/>
    <cellStyle name="Normal 29 4 7" xfId="5190" xr:uid="{00000000-0005-0000-0000-000042140000}"/>
    <cellStyle name="Normal 29 4 8" xfId="5191" xr:uid="{00000000-0005-0000-0000-000043140000}"/>
    <cellStyle name="Normal 29 4 9" xfId="5192" xr:uid="{00000000-0005-0000-0000-000044140000}"/>
    <cellStyle name="Normal 29 5" xfId="5193" xr:uid="{00000000-0005-0000-0000-000045140000}"/>
    <cellStyle name="Normal 29 5 10" xfId="5194" xr:uid="{00000000-0005-0000-0000-000046140000}"/>
    <cellStyle name="Normal 29 5 11" xfId="5195" xr:uid="{00000000-0005-0000-0000-000047140000}"/>
    <cellStyle name="Normal 29 5 2" xfId="5196" xr:uid="{00000000-0005-0000-0000-000048140000}"/>
    <cellStyle name="Normal 29 5 3" xfId="5197" xr:uid="{00000000-0005-0000-0000-000049140000}"/>
    <cellStyle name="Normal 29 5 4" xfId="5198" xr:uid="{00000000-0005-0000-0000-00004A140000}"/>
    <cellStyle name="Normal 29 5 5" xfId="5199" xr:uid="{00000000-0005-0000-0000-00004B140000}"/>
    <cellStyle name="Normal 29 5 6" xfId="5200" xr:uid="{00000000-0005-0000-0000-00004C140000}"/>
    <cellStyle name="Normal 29 5 7" xfId="5201" xr:uid="{00000000-0005-0000-0000-00004D140000}"/>
    <cellStyle name="Normal 29 5 8" xfId="5202" xr:uid="{00000000-0005-0000-0000-00004E140000}"/>
    <cellStyle name="Normal 29 5 9" xfId="5203" xr:uid="{00000000-0005-0000-0000-00004F140000}"/>
    <cellStyle name="Normal 29 6" xfId="5204" xr:uid="{00000000-0005-0000-0000-000050140000}"/>
    <cellStyle name="Normal 29 6 10" xfId="5205" xr:uid="{00000000-0005-0000-0000-000051140000}"/>
    <cellStyle name="Normal 29 6 11" xfId="5206" xr:uid="{00000000-0005-0000-0000-000052140000}"/>
    <cellStyle name="Normal 29 6 2" xfId="5207" xr:uid="{00000000-0005-0000-0000-000053140000}"/>
    <cellStyle name="Normal 29 6 3" xfId="5208" xr:uid="{00000000-0005-0000-0000-000054140000}"/>
    <cellStyle name="Normal 29 6 4" xfId="5209" xr:uid="{00000000-0005-0000-0000-000055140000}"/>
    <cellStyle name="Normal 29 6 5" xfId="5210" xr:uid="{00000000-0005-0000-0000-000056140000}"/>
    <cellStyle name="Normal 29 6 6" xfId="5211" xr:uid="{00000000-0005-0000-0000-000057140000}"/>
    <cellStyle name="Normal 29 6 7" xfId="5212" xr:uid="{00000000-0005-0000-0000-000058140000}"/>
    <cellStyle name="Normal 29 6 8" xfId="5213" xr:uid="{00000000-0005-0000-0000-000059140000}"/>
    <cellStyle name="Normal 29 6 9" xfId="5214" xr:uid="{00000000-0005-0000-0000-00005A140000}"/>
    <cellStyle name="Normal 29 7" xfId="5215" xr:uid="{00000000-0005-0000-0000-00005B140000}"/>
    <cellStyle name="Normal 29 7 10" xfId="5216" xr:uid="{00000000-0005-0000-0000-00005C140000}"/>
    <cellStyle name="Normal 29 7 11" xfId="5217" xr:uid="{00000000-0005-0000-0000-00005D140000}"/>
    <cellStyle name="Normal 29 7 2" xfId="5218" xr:uid="{00000000-0005-0000-0000-00005E140000}"/>
    <cellStyle name="Normal 29 7 3" xfId="5219" xr:uid="{00000000-0005-0000-0000-00005F140000}"/>
    <cellStyle name="Normal 29 7 4" xfId="5220" xr:uid="{00000000-0005-0000-0000-000060140000}"/>
    <cellStyle name="Normal 29 7 5" xfId="5221" xr:uid="{00000000-0005-0000-0000-000061140000}"/>
    <cellStyle name="Normal 29 7 6" xfId="5222" xr:uid="{00000000-0005-0000-0000-000062140000}"/>
    <cellStyle name="Normal 29 7 7" xfId="5223" xr:uid="{00000000-0005-0000-0000-000063140000}"/>
    <cellStyle name="Normal 29 7 8" xfId="5224" xr:uid="{00000000-0005-0000-0000-000064140000}"/>
    <cellStyle name="Normal 29 7 9" xfId="5225" xr:uid="{00000000-0005-0000-0000-000065140000}"/>
    <cellStyle name="Normal 29 8" xfId="5226" xr:uid="{00000000-0005-0000-0000-000066140000}"/>
    <cellStyle name="Normal 29 8 10" xfId="5227" xr:uid="{00000000-0005-0000-0000-000067140000}"/>
    <cellStyle name="Normal 29 8 11" xfId="5228" xr:uid="{00000000-0005-0000-0000-000068140000}"/>
    <cellStyle name="Normal 29 8 2" xfId="5229" xr:uid="{00000000-0005-0000-0000-000069140000}"/>
    <cellStyle name="Normal 29 8 3" xfId="5230" xr:uid="{00000000-0005-0000-0000-00006A140000}"/>
    <cellStyle name="Normal 29 8 4" xfId="5231" xr:uid="{00000000-0005-0000-0000-00006B140000}"/>
    <cellStyle name="Normal 29 8 5" xfId="5232" xr:uid="{00000000-0005-0000-0000-00006C140000}"/>
    <cellStyle name="Normal 29 8 6" xfId="5233" xr:uid="{00000000-0005-0000-0000-00006D140000}"/>
    <cellStyle name="Normal 29 8 7" xfId="5234" xr:uid="{00000000-0005-0000-0000-00006E140000}"/>
    <cellStyle name="Normal 29 8 8" xfId="5235" xr:uid="{00000000-0005-0000-0000-00006F140000}"/>
    <cellStyle name="Normal 29 8 9" xfId="5236" xr:uid="{00000000-0005-0000-0000-000070140000}"/>
    <cellStyle name="Normal 29 9" xfId="5237" xr:uid="{00000000-0005-0000-0000-000071140000}"/>
    <cellStyle name="Normal 29 9 2" xfId="5238" xr:uid="{00000000-0005-0000-0000-000072140000}"/>
    <cellStyle name="Normal 29 9 3" xfId="5239" xr:uid="{00000000-0005-0000-0000-000073140000}"/>
    <cellStyle name="Normal 3" xfId="7" xr:uid="{00000000-0005-0000-0000-000074140000}"/>
    <cellStyle name="Normal 3 10" xfId="5240" xr:uid="{00000000-0005-0000-0000-000075140000}"/>
    <cellStyle name="Normal 3 10 2" xfId="5241" xr:uid="{00000000-0005-0000-0000-000076140000}"/>
    <cellStyle name="Normal 3 10 3" xfId="5242" xr:uid="{00000000-0005-0000-0000-000077140000}"/>
    <cellStyle name="Normal 3 11" xfId="5243" xr:uid="{00000000-0005-0000-0000-000078140000}"/>
    <cellStyle name="Normal 3 11 2" xfId="5244" xr:uid="{00000000-0005-0000-0000-000079140000}"/>
    <cellStyle name="Normal 3 11 3" xfId="5245" xr:uid="{00000000-0005-0000-0000-00007A140000}"/>
    <cellStyle name="Normal 3 12" xfId="5246" xr:uid="{00000000-0005-0000-0000-00007B140000}"/>
    <cellStyle name="Normal 3 12 2" xfId="5247" xr:uid="{00000000-0005-0000-0000-00007C140000}"/>
    <cellStyle name="Normal 3 12 3" xfId="5248" xr:uid="{00000000-0005-0000-0000-00007D140000}"/>
    <cellStyle name="Normal 3 13" xfId="5249" xr:uid="{00000000-0005-0000-0000-00007E140000}"/>
    <cellStyle name="Normal 3 13 2" xfId="5250" xr:uid="{00000000-0005-0000-0000-00007F140000}"/>
    <cellStyle name="Normal 3 13 3" xfId="5251" xr:uid="{00000000-0005-0000-0000-000080140000}"/>
    <cellStyle name="Normal 3 14" xfId="5252" xr:uid="{00000000-0005-0000-0000-000081140000}"/>
    <cellStyle name="Normal 3 14 2" xfId="5253" xr:uid="{00000000-0005-0000-0000-000082140000}"/>
    <cellStyle name="Normal 3 14 3" xfId="5254" xr:uid="{00000000-0005-0000-0000-000083140000}"/>
    <cellStyle name="Normal 3 15" xfId="5255" xr:uid="{00000000-0005-0000-0000-000084140000}"/>
    <cellStyle name="Normal 3 15 2" xfId="5256" xr:uid="{00000000-0005-0000-0000-000085140000}"/>
    <cellStyle name="Normal 3 15 3" xfId="5257" xr:uid="{00000000-0005-0000-0000-000086140000}"/>
    <cellStyle name="Normal 3 16" xfId="5258" xr:uid="{00000000-0005-0000-0000-000087140000}"/>
    <cellStyle name="Normal 3 16 2" xfId="5259" xr:uid="{00000000-0005-0000-0000-000088140000}"/>
    <cellStyle name="Normal 3 16 3" xfId="5260" xr:uid="{00000000-0005-0000-0000-000089140000}"/>
    <cellStyle name="Normal 3 17" xfId="5261" xr:uid="{00000000-0005-0000-0000-00008A140000}"/>
    <cellStyle name="Normal 3 17 2" xfId="5262" xr:uid="{00000000-0005-0000-0000-00008B140000}"/>
    <cellStyle name="Normal 3 17 3" xfId="5263" xr:uid="{00000000-0005-0000-0000-00008C140000}"/>
    <cellStyle name="Normal 3 18" xfId="5264" xr:uid="{00000000-0005-0000-0000-00008D140000}"/>
    <cellStyle name="Normal 3 18 2" xfId="5265" xr:uid="{00000000-0005-0000-0000-00008E140000}"/>
    <cellStyle name="Normal 3 18 3" xfId="5266" xr:uid="{00000000-0005-0000-0000-00008F140000}"/>
    <cellStyle name="Normal 3 19" xfId="5267" xr:uid="{00000000-0005-0000-0000-000090140000}"/>
    <cellStyle name="Normal 3 19 2" xfId="5268" xr:uid="{00000000-0005-0000-0000-000091140000}"/>
    <cellStyle name="Normal 3 19 3" xfId="5269" xr:uid="{00000000-0005-0000-0000-000092140000}"/>
    <cellStyle name="Normal 3 2" xfId="5270" xr:uid="{00000000-0005-0000-0000-000093140000}"/>
    <cellStyle name="Normal 3 2 2" xfId="5271" xr:uid="{00000000-0005-0000-0000-000094140000}"/>
    <cellStyle name="Normal 3 2 3" xfId="5272" xr:uid="{00000000-0005-0000-0000-000095140000}"/>
    <cellStyle name="Normal 3 20" xfId="5273" xr:uid="{00000000-0005-0000-0000-000096140000}"/>
    <cellStyle name="Normal 3 20 2" xfId="5274" xr:uid="{00000000-0005-0000-0000-000097140000}"/>
    <cellStyle name="Normal 3 20 3" xfId="5275" xr:uid="{00000000-0005-0000-0000-000098140000}"/>
    <cellStyle name="Normal 3 21" xfId="5276" xr:uid="{00000000-0005-0000-0000-000099140000}"/>
    <cellStyle name="Normal 3 21 2" xfId="5277" xr:uid="{00000000-0005-0000-0000-00009A140000}"/>
    <cellStyle name="Normal 3 21 3" xfId="5278" xr:uid="{00000000-0005-0000-0000-00009B140000}"/>
    <cellStyle name="Normal 3 22" xfId="5279" xr:uid="{00000000-0005-0000-0000-00009C140000}"/>
    <cellStyle name="Normal 3 22 2" xfId="5280" xr:uid="{00000000-0005-0000-0000-00009D140000}"/>
    <cellStyle name="Normal 3 22 3" xfId="5281" xr:uid="{00000000-0005-0000-0000-00009E140000}"/>
    <cellStyle name="Normal 3 23" xfId="5282" xr:uid="{00000000-0005-0000-0000-00009F140000}"/>
    <cellStyle name="Normal 3 23 2" xfId="5283" xr:uid="{00000000-0005-0000-0000-0000A0140000}"/>
    <cellStyle name="Normal 3 23 3" xfId="5284" xr:uid="{00000000-0005-0000-0000-0000A1140000}"/>
    <cellStyle name="Normal 3 24" xfId="5285" xr:uid="{00000000-0005-0000-0000-0000A2140000}"/>
    <cellStyle name="Normal 3 24 2" xfId="5286" xr:uid="{00000000-0005-0000-0000-0000A3140000}"/>
    <cellStyle name="Normal 3 24 3" xfId="5287" xr:uid="{00000000-0005-0000-0000-0000A4140000}"/>
    <cellStyle name="Normal 3 25" xfId="5288" xr:uid="{00000000-0005-0000-0000-0000A5140000}"/>
    <cellStyle name="Normal 3 25 2" xfId="5289" xr:uid="{00000000-0005-0000-0000-0000A6140000}"/>
    <cellStyle name="Normal 3 25 3" xfId="5290" xr:uid="{00000000-0005-0000-0000-0000A7140000}"/>
    <cellStyle name="Normal 3 26" xfId="5291" xr:uid="{00000000-0005-0000-0000-0000A8140000}"/>
    <cellStyle name="Normal 3 26 2" xfId="5292" xr:uid="{00000000-0005-0000-0000-0000A9140000}"/>
    <cellStyle name="Normal 3 26 3" xfId="5293" xr:uid="{00000000-0005-0000-0000-0000AA140000}"/>
    <cellStyle name="Normal 3 27" xfId="5294" xr:uid="{00000000-0005-0000-0000-0000AB140000}"/>
    <cellStyle name="Normal 3 27 2" xfId="5295" xr:uid="{00000000-0005-0000-0000-0000AC140000}"/>
    <cellStyle name="Normal 3 27 3" xfId="5296" xr:uid="{00000000-0005-0000-0000-0000AD140000}"/>
    <cellStyle name="Normal 3 28" xfId="5297" xr:uid="{00000000-0005-0000-0000-0000AE140000}"/>
    <cellStyle name="Normal 3 29" xfId="5298" xr:uid="{00000000-0005-0000-0000-0000AF140000}"/>
    <cellStyle name="Normal 3 3" xfId="5299" xr:uid="{00000000-0005-0000-0000-0000B0140000}"/>
    <cellStyle name="Normal 3 3 2" xfId="5300" xr:uid="{00000000-0005-0000-0000-0000B1140000}"/>
    <cellStyle name="Normal 3 3 3" xfId="5301" xr:uid="{00000000-0005-0000-0000-0000B2140000}"/>
    <cellStyle name="Normal 3 30" xfId="5302" xr:uid="{00000000-0005-0000-0000-0000B3140000}"/>
    <cellStyle name="Normal 3 31" xfId="5303" xr:uid="{00000000-0005-0000-0000-0000B4140000}"/>
    <cellStyle name="Normal 3 32" xfId="5304" xr:uid="{00000000-0005-0000-0000-0000B5140000}"/>
    <cellStyle name="Normal 3 33" xfId="5305" xr:uid="{00000000-0005-0000-0000-0000B6140000}"/>
    <cellStyle name="Normal 3 34" xfId="5306" xr:uid="{00000000-0005-0000-0000-0000B7140000}"/>
    <cellStyle name="Normal 3 35" xfId="5307" xr:uid="{00000000-0005-0000-0000-0000B8140000}"/>
    <cellStyle name="Normal 3 36" xfId="5308" xr:uid="{00000000-0005-0000-0000-0000B9140000}"/>
    <cellStyle name="Normal 3 37" xfId="5309" xr:uid="{00000000-0005-0000-0000-0000BA140000}"/>
    <cellStyle name="Normal 3 38" xfId="5310" xr:uid="{00000000-0005-0000-0000-0000BB140000}"/>
    <cellStyle name="Normal 3 39" xfId="5311" xr:uid="{00000000-0005-0000-0000-0000BC140000}"/>
    <cellStyle name="Normal 3 4" xfId="5312" xr:uid="{00000000-0005-0000-0000-0000BD140000}"/>
    <cellStyle name="Normal 3 4 2" xfId="5313" xr:uid="{00000000-0005-0000-0000-0000BE140000}"/>
    <cellStyle name="Normal 3 4 3" xfId="5314" xr:uid="{00000000-0005-0000-0000-0000BF140000}"/>
    <cellStyle name="Normal 3 40" xfId="5315" xr:uid="{00000000-0005-0000-0000-0000C0140000}"/>
    <cellStyle name="Normal 3 41" xfId="5316" xr:uid="{00000000-0005-0000-0000-0000C1140000}"/>
    <cellStyle name="Normal 3 42" xfId="5317" xr:uid="{00000000-0005-0000-0000-0000C2140000}"/>
    <cellStyle name="Normal 3 43" xfId="5318" xr:uid="{00000000-0005-0000-0000-0000C3140000}"/>
    <cellStyle name="Normal 3 44" xfId="5319" xr:uid="{00000000-0005-0000-0000-0000C4140000}"/>
    <cellStyle name="Normal 3 45" xfId="5320" xr:uid="{00000000-0005-0000-0000-0000C5140000}"/>
    <cellStyle name="Normal 3 46" xfId="5321" xr:uid="{00000000-0005-0000-0000-0000C6140000}"/>
    <cellStyle name="Normal 3 5" xfId="5322" xr:uid="{00000000-0005-0000-0000-0000C7140000}"/>
    <cellStyle name="Normal 3 5 2" xfId="5323" xr:uid="{00000000-0005-0000-0000-0000C8140000}"/>
    <cellStyle name="Normal 3 5 3" xfId="5324" xr:uid="{00000000-0005-0000-0000-0000C9140000}"/>
    <cellStyle name="Normal 3 6" xfId="5325" xr:uid="{00000000-0005-0000-0000-0000CA140000}"/>
    <cellStyle name="Normal 3 6 2" xfId="5326" xr:uid="{00000000-0005-0000-0000-0000CB140000}"/>
    <cellStyle name="Normal 3 6 3" xfId="5327" xr:uid="{00000000-0005-0000-0000-0000CC140000}"/>
    <cellStyle name="Normal 3 7" xfId="5328" xr:uid="{00000000-0005-0000-0000-0000CD140000}"/>
    <cellStyle name="Normal 3 7 2" xfId="5329" xr:uid="{00000000-0005-0000-0000-0000CE140000}"/>
    <cellStyle name="Normal 3 7 3" xfId="5330" xr:uid="{00000000-0005-0000-0000-0000CF140000}"/>
    <cellStyle name="Normal 3 8" xfId="5331" xr:uid="{00000000-0005-0000-0000-0000D0140000}"/>
    <cellStyle name="Normal 3 8 2" xfId="5332" xr:uid="{00000000-0005-0000-0000-0000D1140000}"/>
    <cellStyle name="Normal 3 8 3" xfId="5333" xr:uid="{00000000-0005-0000-0000-0000D2140000}"/>
    <cellStyle name="Normal 3 9" xfId="5334" xr:uid="{00000000-0005-0000-0000-0000D3140000}"/>
    <cellStyle name="Normal 3 9 2" xfId="5335" xr:uid="{00000000-0005-0000-0000-0000D4140000}"/>
    <cellStyle name="Normal 3 9 3" xfId="5336" xr:uid="{00000000-0005-0000-0000-0000D5140000}"/>
    <cellStyle name="Normal 30" xfId="5337" xr:uid="{00000000-0005-0000-0000-0000D6140000}"/>
    <cellStyle name="Normal 30 10" xfId="5338" xr:uid="{00000000-0005-0000-0000-0000D7140000}"/>
    <cellStyle name="Normal 30 11" xfId="5339" xr:uid="{00000000-0005-0000-0000-0000D8140000}"/>
    <cellStyle name="Normal 30 12" xfId="5340" xr:uid="{00000000-0005-0000-0000-0000D9140000}"/>
    <cellStyle name="Normal 30 13" xfId="5341" xr:uid="{00000000-0005-0000-0000-0000DA140000}"/>
    <cellStyle name="Normal 30 14" xfId="5342" xr:uid="{00000000-0005-0000-0000-0000DB140000}"/>
    <cellStyle name="Normal 30 15" xfId="5343" xr:uid="{00000000-0005-0000-0000-0000DC140000}"/>
    <cellStyle name="Normal 30 16" xfId="5344" xr:uid="{00000000-0005-0000-0000-0000DD140000}"/>
    <cellStyle name="Normal 30 17" xfId="5345" xr:uid="{00000000-0005-0000-0000-0000DE140000}"/>
    <cellStyle name="Normal 30 18" xfId="5346" xr:uid="{00000000-0005-0000-0000-0000DF140000}"/>
    <cellStyle name="Normal 30 19" xfId="5347" xr:uid="{00000000-0005-0000-0000-0000E0140000}"/>
    <cellStyle name="Normal 30 2" xfId="5348" xr:uid="{00000000-0005-0000-0000-0000E1140000}"/>
    <cellStyle name="Normal 30 2 2" xfId="5349" xr:uid="{00000000-0005-0000-0000-0000E2140000}"/>
    <cellStyle name="Normal 30 2 3" xfId="5350" xr:uid="{00000000-0005-0000-0000-0000E3140000}"/>
    <cellStyle name="Normal 30 2 4" xfId="5351" xr:uid="{00000000-0005-0000-0000-0000E4140000}"/>
    <cellStyle name="Normal 30 2 5" xfId="5352" xr:uid="{00000000-0005-0000-0000-0000E5140000}"/>
    <cellStyle name="Normal 30 2 6" xfId="5353" xr:uid="{00000000-0005-0000-0000-0000E6140000}"/>
    <cellStyle name="Normal 30 2 7" xfId="5354" xr:uid="{00000000-0005-0000-0000-0000E7140000}"/>
    <cellStyle name="Normal 30 2 8" xfId="5355" xr:uid="{00000000-0005-0000-0000-0000E8140000}"/>
    <cellStyle name="Normal 30 2 9" xfId="5356" xr:uid="{00000000-0005-0000-0000-0000E9140000}"/>
    <cellStyle name="Normal 30 20" xfId="5357" xr:uid="{00000000-0005-0000-0000-0000EA140000}"/>
    <cellStyle name="Normal 30 21" xfId="5358" xr:uid="{00000000-0005-0000-0000-0000EB140000}"/>
    <cellStyle name="Normal 30 22" xfId="5359" xr:uid="{00000000-0005-0000-0000-0000EC140000}"/>
    <cellStyle name="Normal 30 23" xfId="5360" xr:uid="{00000000-0005-0000-0000-0000ED140000}"/>
    <cellStyle name="Normal 30 24" xfId="5361" xr:uid="{00000000-0005-0000-0000-0000EE140000}"/>
    <cellStyle name="Normal 30 25" xfId="5362" xr:uid="{00000000-0005-0000-0000-0000EF140000}"/>
    <cellStyle name="Normal 30 26" xfId="5363" xr:uid="{00000000-0005-0000-0000-0000F0140000}"/>
    <cellStyle name="Normal 30 27" xfId="5364" xr:uid="{00000000-0005-0000-0000-0000F1140000}"/>
    <cellStyle name="Normal 30 3" xfId="5365" xr:uid="{00000000-0005-0000-0000-0000F2140000}"/>
    <cellStyle name="Normal 30 3 2" xfId="5366" xr:uid="{00000000-0005-0000-0000-0000F3140000}"/>
    <cellStyle name="Normal 30 3 3" xfId="5367" xr:uid="{00000000-0005-0000-0000-0000F4140000}"/>
    <cellStyle name="Normal 30 3 4" xfId="5368" xr:uid="{00000000-0005-0000-0000-0000F5140000}"/>
    <cellStyle name="Normal 30 3 5" xfId="5369" xr:uid="{00000000-0005-0000-0000-0000F6140000}"/>
    <cellStyle name="Normal 30 3 6" xfId="5370" xr:uid="{00000000-0005-0000-0000-0000F7140000}"/>
    <cellStyle name="Normal 30 3 7" xfId="5371" xr:uid="{00000000-0005-0000-0000-0000F8140000}"/>
    <cellStyle name="Normal 30 3 8" xfId="5372" xr:uid="{00000000-0005-0000-0000-0000F9140000}"/>
    <cellStyle name="Normal 30 3 9" xfId="5373" xr:uid="{00000000-0005-0000-0000-0000FA140000}"/>
    <cellStyle name="Normal 30 4" xfId="5374" xr:uid="{00000000-0005-0000-0000-0000FB140000}"/>
    <cellStyle name="Normal 30 4 2" xfId="5375" xr:uid="{00000000-0005-0000-0000-0000FC140000}"/>
    <cellStyle name="Normal 30 4 3" xfId="5376" xr:uid="{00000000-0005-0000-0000-0000FD140000}"/>
    <cellStyle name="Normal 30 4 4" xfId="5377" xr:uid="{00000000-0005-0000-0000-0000FE140000}"/>
    <cellStyle name="Normal 30 4 5" xfId="5378" xr:uid="{00000000-0005-0000-0000-0000FF140000}"/>
    <cellStyle name="Normal 30 4 6" xfId="5379" xr:uid="{00000000-0005-0000-0000-000000150000}"/>
    <cellStyle name="Normal 30 4 7" xfId="5380" xr:uid="{00000000-0005-0000-0000-000001150000}"/>
    <cellStyle name="Normal 30 4 8" xfId="5381" xr:uid="{00000000-0005-0000-0000-000002150000}"/>
    <cellStyle name="Normal 30 4 9" xfId="5382" xr:uid="{00000000-0005-0000-0000-000003150000}"/>
    <cellStyle name="Normal 30 5" xfId="5383" xr:uid="{00000000-0005-0000-0000-000004150000}"/>
    <cellStyle name="Normal 30 5 2" xfId="5384" xr:uid="{00000000-0005-0000-0000-000005150000}"/>
    <cellStyle name="Normal 30 5 3" xfId="5385" xr:uid="{00000000-0005-0000-0000-000006150000}"/>
    <cellStyle name="Normal 30 5 4" xfId="5386" xr:uid="{00000000-0005-0000-0000-000007150000}"/>
    <cellStyle name="Normal 30 5 5" xfId="5387" xr:uid="{00000000-0005-0000-0000-000008150000}"/>
    <cellStyle name="Normal 30 5 6" xfId="5388" xr:uid="{00000000-0005-0000-0000-000009150000}"/>
    <cellStyle name="Normal 30 5 7" xfId="5389" xr:uid="{00000000-0005-0000-0000-00000A150000}"/>
    <cellStyle name="Normal 30 5 8" xfId="5390" xr:uid="{00000000-0005-0000-0000-00000B150000}"/>
    <cellStyle name="Normal 30 5 9" xfId="5391" xr:uid="{00000000-0005-0000-0000-00000C150000}"/>
    <cellStyle name="Normal 30 6" xfId="5392" xr:uid="{00000000-0005-0000-0000-00000D150000}"/>
    <cellStyle name="Normal 30 6 2" xfId="5393" xr:uid="{00000000-0005-0000-0000-00000E150000}"/>
    <cellStyle name="Normal 30 6 3" xfId="5394" xr:uid="{00000000-0005-0000-0000-00000F150000}"/>
    <cellStyle name="Normal 30 6 4" xfId="5395" xr:uid="{00000000-0005-0000-0000-000010150000}"/>
    <cellStyle name="Normal 30 6 5" xfId="5396" xr:uid="{00000000-0005-0000-0000-000011150000}"/>
    <cellStyle name="Normal 30 6 6" xfId="5397" xr:uid="{00000000-0005-0000-0000-000012150000}"/>
    <cellStyle name="Normal 30 6 7" xfId="5398" xr:uid="{00000000-0005-0000-0000-000013150000}"/>
    <cellStyle name="Normal 30 6 8" xfId="5399" xr:uid="{00000000-0005-0000-0000-000014150000}"/>
    <cellStyle name="Normal 30 6 9" xfId="5400" xr:uid="{00000000-0005-0000-0000-000015150000}"/>
    <cellStyle name="Normal 30 7" xfId="5401" xr:uid="{00000000-0005-0000-0000-000016150000}"/>
    <cellStyle name="Normal 30 7 2" xfId="5402" xr:uid="{00000000-0005-0000-0000-000017150000}"/>
    <cellStyle name="Normal 30 7 3" xfId="5403" xr:uid="{00000000-0005-0000-0000-000018150000}"/>
    <cellStyle name="Normal 30 7 4" xfId="5404" xr:uid="{00000000-0005-0000-0000-000019150000}"/>
    <cellStyle name="Normal 30 7 5" xfId="5405" xr:uid="{00000000-0005-0000-0000-00001A150000}"/>
    <cellStyle name="Normal 30 7 6" xfId="5406" xr:uid="{00000000-0005-0000-0000-00001B150000}"/>
    <cellStyle name="Normal 30 7 7" xfId="5407" xr:uid="{00000000-0005-0000-0000-00001C150000}"/>
    <cellStyle name="Normal 30 7 8" xfId="5408" xr:uid="{00000000-0005-0000-0000-00001D150000}"/>
    <cellStyle name="Normal 30 7 9" xfId="5409" xr:uid="{00000000-0005-0000-0000-00001E150000}"/>
    <cellStyle name="Normal 30 8" xfId="5410" xr:uid="{00000000-0005-0000-0000-00001F150000}"/>
    <cellStyle name="Normal 30 8 2" xfId="5411" xr:uid="{00000000-0005-0000-0000-000020150000}"/>
    <cellStyle name="Normal 30 8 3" xfId="5412" xr:uid="{00000000-0005-0000-0000-000021150000}"/>
    <cellStyle name="Normal 30 8 4" xfId="5413" xr:uid="{00000000-0005-0000-0000-000022150000}"/>
    <cellStyle name="Normal 30 8 5" xfId="5414" xr:uid="{00000000-0005-0000-0000-000023150000}"/>
    <cellStyle name="Normal 30 8 6" xfId="5415" xr:uid="{00000000-0005-0000-0000-000024150000}"/>
    <cellStyle name="Normal 30 8 7" xfId="5416" xr:uid="{00000000-0005-0000-0000-000025150000}"/>
    <cellStyle name="Normal 30 8 8" xfId="5417" xr:uid="{00000000-0005-0000-0000-000026150000}"/>
    <cellStyle name="Normal 30 8 9" xfId="5418" xr:uid="{00000000-0005-0000-0000-000027150000}"/>
    <cellStyle name="Normal 30 9" xfId="5419" xr:uid="{00000000-0005-0000-0000-000028150000}"/>
    <cellStyle name="Normal 31" xfId="5420" xr:uid="{00000000-0005-0000-0000-000029150000}"/>
    <cellStyle name="Normal 31 10" xfId="5421" xr:uid="{00000000-0005-0000-0000-00002A150000}"/>
    <cellStyle name="Normal 31 11" xfId="5422" xr:uid="{00000000-0005-0000-0000-00002B150000}"/>
    <cellStyle name="Normal 31 12" xfId="5423" xr:uid="{00000000-0005-0000-0000-00002C150000}"/>
    <cellStyle name="Normal 31 13" xfId="5424" xr:uid="{00000000-0005-0000-0000-00002D150000}"/>
    <cellStyle name="Normal 31 14" xfId="5425" xr:uid="{00000000-0005-0000-0000-00002E150000}"/>
    <cellStyle name="Normal 31 15" xfId="5426" xr:uid="{00000000-0005-0000-0000-00002F150000}"/>
    <cellStyle name="Normal 31 16" xfId="5427" xr:uid="{00000000-0005-0000-0000-000030150000}"/>
    <cellStyle name="Normal 31 17" xfId="5428" xr:uid="{00000000-0005-0000-0000-000031150000}"/>
    <cellStyle name="Normal 31 18" xfId="5429" xr:uid="{00000000-0005-0000-0000-000032150000}"/>
    <cellStyle name="Normal 31 19" xfId="5430" xr:uid="{00000000-0005-0000-0000-000033150000}"/>
    <cellStyle name="Normal 31 2" xfId="5431" xr:uid="{00000000-0005-0000-0000-000034150000}"/>
    <cellStyle name="Normal 31 2 2" xfId="5432" xr:uid="{00000000-0005-0000-0000-000035150000}"/>
    <cellStyle name="Normal 31 2 3" xfId="5433" xr:uid="{00000000-0005-0000-0000-000036150000}"/>
    <cellStyle name="Normal 31 2 4" xfId="5434" xr:uid="{00000000-0005-0000-0000-000037150000}"/>
    <cellStyle name="Normal 31 2 5" xfId="5435" xr:uid="{00000000-0005-0000-0000-000038150000}"/>
    <cellStyle name="Normal 31 2 6" xfId="5436" xr:uid="{00000000-0005-0000-0000-000039150000}"/>
    <cellStyle name="Normal 31 2 7" xfId="5437" xr:uid="{00000000-0005-0000-0000-00003A150000}"/>
    <cellStyle name="Normal 31 2 8" xfId="5438" xr:uid="{00000000-0005-0000-0000-00003B150000}"/>
    <cellStyle name="Normal 31 2 9" xfId="5439" xr:uid="{00000000-0005-0000-0000-00003C150000}"/>
    <cellStyle name="Normal 31 20" xfId="5440" xr:uid="{00000000-0005-0000-0000-00003D150000}"/>
    <cellStyle name="Normal 31 21" xfId="5441" xr:uid="{00000000-0005-0000-0000-00003E150000}"/>
    <cellStyle name="Normal 31 22" xfId="5442" xr:uid="{00000000-0005-0000-0000-00003F150000}"/>
    <cellStyle name="Normal 31 23" xfId="5443" xr:uid="{00000000-0005-0000-0000-000040150000}"/>
    <cellStyle name="Normal 31 24" xfId="5444" xr:uid="{00000000-0005-0000-0000-000041150000}"/>
    <cellStyle name="Normal 31 25" xfId="5445" xr:uid="{00000000-0005-0000-0000-000042150000}"/>
    <cellStyle name="Normal 31 26" xfId="5446" xr:uid="{00000000-0005-0000-0000-000043150000}"/>
    <cellStyle name="Normal 31 27" xfId="5447" xr:uid="{00000000-0005-0000-0000-000044150000}"/>
    <cellStyle name="Normal 31 3" xfId="5448" xr:uid="{00000000-0005-0000-0000-000045150000}"/>
    <cellStyle name="Normal 31 3 2" xfId="5449" xr:uid="{00000000-0005-0000-0000-000046150000}"/>
    <cellStyle name="Normal 31 3 3" xfId="5450" xr:uid="{00000000-0005-0000-0000-000047150000}"/>
    <cellStyle name="Normal 31 3 4" xfId="5451" xr:uid="{00000000-0005-0000-0000-000048150000}"/>
    <cellStyle name="Normal 31 3 5" xfId="5452" xr:uid="{00000000-0005-0000-0000-000049150000}"/>
    <cellStyle name="Normal 31 3 6" xfId="5453" xr:uid="{00000000-0005-0000-0000-00004A150000}"/>
    <cellStyle name="Normal 31 3 7" xfId="5454" xr:uid="{00000000-0005-0000-0000-00004B150000}"/>
    <cellStyle name="Normal 31 3 8" xfId="5455" xr:uid="{00000000-0005-0000-0000-00004C150000}"/>
    <cellStyle name="Normal 31 3 9" xfId="5456" xr:uid="{00000000-0005-0000-0000-00004D150000}"/>
    <cellStyle name="Normal 31 4" xfId="5457" xr:uid="{00000000-0005-0000-0000-00004E150000}"/>
    <cellStyle name="Normal 31 4 2" xfId="5458" xr:uid="{00000000-0005-0000-0000-00004F150000}"/>
    <cellStyle name="Normal 31 4 3" xfId="5459" xr:uid="{00000000-0005-0000-0000-000050150000}"/>
    <cellStyle name="Normal 31 4 4" xfId="5460" xr:uid="{00000000-0005-0000-0000-000051150000}"/>
    <cellStyle name="Normal 31 4 5" xfId="5461" xr:uid="{00000000-0005-0000-0000-000052150000}"/>
    <cellStyle name="Normal 31 4 6" xfId="5462" xr:uid="{00000000-0005-0000-0000-000053150000}"/>
    <cellStyle name="Normal 31 4 7" xfId="5463" xr:uid="{00000000-0005-0000-0000-000054150000}"/>
    <cellStyle name="Normal 31 4 8" xfId="5464" xr:uid="{00000000-0005-0000-0000-000055150000}"/>
    <cellStyle name="Normal 31 4 9" xfId="5465" xr:uid="{00000000-0005-0000-0000-000056150000}"/>
    <cellStyle name="Normal 31 5" xfId="5466" xr:uid="{00000000-0005-0000-0000-000057150000}"/>
    <cellStyle name="Normal 31 5 2" xfId="5467" xr:uid="{00000000-0005-0000-0000-000058150000}"/>
    <cellStyle name="Normal 31 5 3" xfId="5468" xr:uid="{00000000-0005-0000-0000-000059150000}"/>
    <cellStyle name="Normal 31 5 4" xfId="5469" xr:uid="{00000000-0005-0000-0000-00005A150000}"/>
    <cellStyle name="Normal 31 5 5" xfId="5470" xr:uid="{00000000-0005-0000-0000-00005B150000}"/>
    <cellStyle name="Normal 31 5 6" xfId="5471" xr:uid="{00000000-0005-0000-0000-00005C150000}"/>
    <cellStyle name="Normal 31 5 7" xfId="5472" xr:uid="{00000000-0005-0000-0000-00005D150000}"/>
    <cellStyle name="Normal 31 5 8" xfId="5473" xr:uid="{00000000-0005-0000-0000-00005E150000}"/>
    <cellStyle name="Normal 31 5 9" xfId="5474" xr:uid="{00000000-0005-0000-0000-00005F150000}"/>
    <cellStyle name="Normal 31 6" xfId="5475" xr:uid="{00000000-0005-0000-0000-000060150000}"/>
    <cellStyle name="Normal 31 6 2" xfId="5476" xr:uid="{00000000-0005-0000-0000-000061150000}"/>
    <cellStyle name="Normal 31 6 3" xfId="5477" xr:uid="{00000000-0005-0000-0000-000062150000}"/>
    <cellStyle name="Normal 31 6 4" xfId="5478" xr:uid="{00000000-0005-0000-0000-000063150000}"/>
    <cellStyle name="Normal 31 6 5" xfId="5479" xr:uid="{00000000-0005-0000-0000-000064150000}"/>
    <cellStyle name="Normal 31 6 6" xfId="5480" xr:uid="{00000000-0005-0000-0000-000065150000}"/>
    <cellStyle name="Normal 31 6 7" xfId="5481" xr:uid="{00000000-0005-0000-0000-000066150000}"/>
    <cellStyle name="Normal 31 6 8" xfId="5482" xr:uid="{00000000-0005-0000-0000-000067150000}"/>
    <cellStyle name="Normal 31 6 9" xfId="5483" xr:uid="{00000000-0005-0000-0000-000068150000}"/>
    <cellStyle name="Normal 31 7" xfId="5484" xr:uid="{00000000-0005-0000-0000-000069150000}"/>
    <cellStyle name="Normal 31 7 2" xfId="5485" xr:uid="{00000000-0005-0000-0000-00006A150000}"/>
    <cellStyle name="Normal 31 7 3" xfId="5486" xr:uid="{00000000-0005-0000-0000-00006B150000}"/>
    <cellStyle name="Normal 31 7 4" xfId="5487" xr:uid="{00000000-0005-0000-0000-00006C150000}"/>
    <cellStyle name="Normal 31 7 5" xfId="5488" xr:uid="{00000000-0005-0000-0000-00006D150000}"/>
    <cellStyle name="Normal 31 7 6" xfId="5489" xr:uid="{00000000-0005-0000-0000-00006E150000}"/>
    <cellStyle name="Normal 31 7 7" xfId="5490" xr:uid="{00000000-0005-0000-0000-00006F150000}"/>
    <cellStyle name="Normal 31 7 8" xfId="5491" xr:uid="{00000000-0005-0000-0000-000070150000}"/>
    <cellStyle name="Normal 31 7 9" xfId="5492" xr:uid="{00000000-0005-0000-0000-000071150000}"/>
    <cellStyle name="Normal 31 8" xfId="5493" xr:uid="{00000000-0005-0000-0000-000072150000}"/>
    <cellStyle name="Normal 31 8 2" xfId="5494" xr:uid="{00000000-0005-0000-0000-000073150000}"/>
    <cellStyle name="Normal 31 8 3" xfId="5495" xr:uid="{00000000-0005-0000-0000-000074150000}"/>
    <cellStyle name="Normal 31 8 4" xfId="5496" xr:uid="{00000000-0005-0000-0000-000075150000}"/>
    <cellStyle name="Normal 31 8 5" xfId="5497" xr:uid="{00000000-0005-0000-0000-000076150000}"/>
    <cellStyle name="Normal 31 8 6" xfId="5498" xr:uid="{00000000-0005-0000-0000-000077150000}"/>
    <cellStyle name="Normal 31 8 7" xfId="5499" xr:uid="{00000000-0005-0000-0000-000078150000}"/>
    <cellStyle name="Normal 31 8 8" xfId="5500" xr:uid="{00000000-0005-0000-0000-000079150000}"/>
    <cellStyle name="Normal 31 8 9" xfId="5501" xr:uid="{00000000-0005-0000-0000-00007A150000}"/>
    <cellStyle name="Normal 31 9" xfId="5502" xr:uid="{00000000-0005-0000-0000-00007B150000}"/>
    <cellStyle name="Normal 32" xfId="5503" xr:uid="{00000000-0005-0000-0000-00007C150000}"/>
    <cellStyle name="Normal 32 10" xfId="5504" xr:uid="{00000000-0005-0000-0000-00007D150000}"/>
    <cellStyle name="Normal 32 11" xfId="5505" xr:uid="{00000000-0005-0000-0000-00007E150000}"/>
    <cellStyle name="Normal 32 12" xfId="5506" xr:uid="{00000000-0005-0000-0000-00007F150000}"/>
    <cellStyle name="Normal 32 13" xfId="5507" xr:uid="{00000000-0005-0000-0000-000080150000}"/>
    <cellStyle name="Normal 32 14" xfId="5508" xr:uid="{00000000-0005-0000-0000-000081150000}"/>
    <cellStyle name="Normal 32 15" xfId="5509" xr:uid="{00000000-0005-0000-0000-000082150000}"/>
    <cellStyle name="Normal 32 16" xfId="5510" xr:uid="{00000000-0005-0000-0000-000083150000}"/>
    <cellStyle name="Normal 32 17" xfId="5511" xr:uid="{00000000-0005-0000-0000-000084150000}"/>
    <cellStyle name="Normal 32 18" xfId="5512" xr:uid="{00000000-0005-0000-0000-000085150000}"/>
    <cellStyle name="Normal 32 2" xfId="5513" xr:uid="{00000000-0005-0000-0000-000086150000}"/>
    <cellStyle name="Normal 32 2 2" xfId="5514" xr:uid="{00000000-0005-0000-0000-000087150000}"/>
    <cellStyle name="Normal 32 2 3" xfId="5515" xr:uid="{00000000-0005-0000-0000-000088150000}"/>
    <cellStyle name="Normal 32 2 4" xfId="5516" xr:uid="{00000000-0005-0000-0000-000089150000}"/>
    <cellStyle name="Normal 32 2 5" xfId="5517" xr:uid="{00000000-0005-0000-0000-00008A150000}"/>
    <cellStyle name="Normal 32 2 6" xfId="5518" xr:uid="{00000000-0005-0000-0000-00008B150000}"/>
    <cellStyle name="Normal 32 2 7" xfId="5519" xr:uid="{00000000-0005-0000-0000-00008C150000}"/>
    <cellStyle name="Normal 32 2 8" xfId="5520" xr:uid="{00000000-0005-0000-0000-00008D150000}"/>
    <cellStyle name="Normal 32 2 9" xfId="5521" xr:uid="{00000000-0005-0000-0000-00008E150000}"/>
    <cellStyle name="Normal 32 3" xfId="5522" xr:uid="{00000000-0005-0000-0000-00008F150000}"/>
    <cellStyle name="Normal 32 4" xfId="5523" xr:uid="{00000000-0005-0000-0000-000090150000}"/>
    <cellStyle name="Normal 32 5" xfId="5524" xr:uid="{00000000-0005-0000-0000-000091150000}"/>
    <cellStyle name="Normal 32 6" xfId="5525" xr:uid="{00000000-0005-0000-0000-000092150000}"/>
    <cellStyle name="Normal 32 7" xfId="5526" xr:uid="{00000000-0005-0000-0000-000093150000}"/>
    <cellStyle name="Normal 32 8" xfId="5527" xr:uid="{00000000-0005-0000-0000-000094150000}"/>
    <cellStyle name="Normal 32 9" xfId="5528" xr:uid="{00000000-0005-0000-0000-000095150000}"/>
    <cellStyle name="Normal 33" xfId="5529" xr:uid="{00000000-0005-0000-0000-000096150000}"/>
    <cellStyle name="Normal 33 10" xfId="5530" xr:uid="{00000000-0005-0000-0000-000097150000}"/>
    <cellStyle name="Normal 33 11" xfId="5531" xr:uid="{00000000-0005-0000-0000-000098150000}"/>
    <cellStyle name="Normal 33 12" xfId="5532" xr:uid="{00000000-0005-0000-0000-000099150000}"/>
    <cellStyle name="Normal 33 13" xfId="5533" xr:uid="{00000000-0005-0000-0000-00009A150000}"/>
    <cellStyle name="Normal 33 14" xfId="5534" xr:uid="{00000000-0005-0000-0000-00009B150000}"/>
    <cellStyle name="Normal 33 15" xfId="5535" xr:uid="{00000000-0005-0000-0000-00009C150000}"/>
    <cellStyle name="Normal 33 16" xfId="5536" xr:uid="{00000000-0005-0000-0000-00009D150000}"/>
    <cellStyle name="Normal 33 17" xfId="5537" xr:uid="{00000000-0005-0000-0000-00009E150000}"/>
    <cellStyle name="Normal 33 18" xfId="5538" xr:uid="{00000000-0005-0000-0000-00009F150000}"/>
    <cellStyle name="Normal 33 2" xfId="5539" xr:uid="{00000000-0005-0000-0000-0000A0150000}"/>
    <cellStyle name="Normal 33 2 2" xfId="5540" xr:uid="{00000000-0005-0000-0000-0000A1150000}"/>
    <cellStyle name="Normal 33 2 3" xfId="5541" xr:uid="{00000000-0005-0000-0000-0000A2150000}"/>
    <cellStyle name="Normal 33 2 4" xfId="5542" xr:uid="{00000000-0005-0000-0000-0000A3150000}"/>
    <cellStyle name="Normal 33 2 5" xfId="5543" xr:uid="{00000000-0005-0000-0000-0000A4150000}"/>
    <cellStyle name="Normal 33 2 6" xfId="5544" xr:uid="{00000000-0005-0000-0000-0000A5150000}"/>
    <cellStyle name="Normal 33 2 7" xfId="5545" xr:uid="{00000000-0005-0000-0000-0000A6150000}"/>
    <cellStyle name="Normal 33 2 8" xfId="5546" xr:uid="{00000000-0005-0000-0000-0000A7150000}"/>
    <cellStyle name="Normal 33 2 9" xfId="5547" xr:uid="{00000000-0005-0000-0000-0000A8150000}"/>
    <cellStyle name="Normal 33 3" xfId="5548" xr:uid="{00000000-0005-0000-0000-0000A9150000}"/>
    <cellStyle name="Normal 33 3 2" xfId="5549" xr:uid="{00000000-0005-0000-0000-0000AA150000}"/>
    <cellStyle name="Normal 33 3 3" xfId="5550" xr:uid="{00000000-0005-0000-0000-0000AB150000}"/>
    <cellStyle name="Normal 33 3 4" xfId="5551" xr:uid="{00000000-0005-0000-0000-0000AC150000}"/>
    <cellStyle name="Normal 33 3 5" xfId="5552" xr:uid="{00000000-0005-0000-0000-0000AD150000}"/>
    <cellStyle name="Normal 33 3 6" xfId="5553" xr:uid="{00000000-0005-0000-0000-0000AE150000}"/>
    <cellStyle name="Normal 33 3 7" xfId="5554" xr:uid="{00000000-0005-0000-0000-0000AF150000}"/>
    <cellStyle name="Normal 33 3 8" xfId="5555" xr:uid="{00000000-0005-0000-0000-0000B0150000}"/>
    <cellStyle name="Normal 33 3 9" xfId="5556" xr:uid="{00000000-0005-0000-0000-0000B1150000}"/>
    <cellStyle name="Normal 33 4" xfId="5557" xr:uid="{00000000-0005-0000-0000-0000B2150000}"/>
    <cellStyle name="Normal 33 4 2" xfId="5558" xr:uid="{00000000-0005-0000-0000-0000B3150000}"/>
    <cellStyle name="Normal 33 4 3" xfId="5559" xr:uid="{00000000-0005-0000-0000-0000B4150000}"/>
    <cellStyle name="Normal 33 4 4" xfId="5560" xr:uid="{00000000-0005-0000-0000-0000B5150000}"/>
    <cellStyle name="Normal 33 4 5" xfId="5561" xr:uid="{00000000-0005-0000-0000-0000B6150000}"/>
    <cellStyle name="Normal 33 4 6" xfId="5562" xr:uid="{00000000-0005-0000-0000-0000B7150000}"/>
    <cellStyle name="Normal 33 4 7" xfId="5563" xr:uid="{00000000-0005-0000-0000-0000B8150000}"/>
    <cellStyle name="Normal 33 4 8" xfId="5564" xr:uid="{00000000-0005-0000-0000-0000B9150000}"/>
    <cellStyle name="Normal 33 4 9" xfId="5565" xr:uid="{00000000-0005-0000-0000-0000BA150000}"/>
    <cellStyle name="Normal 33 5" xfId="5566" xr:uid="{00000000-0005-0000-0000-0000BB150000}"/>
    <cellStyle name="Normal 33 5 2" xfId="5567" xr:uid="{00000000-0005-0000-0000-0000BC150000}"/>
    <cellStyle name="Normal 33 5 3" xfId="5568" xr:uid="{00000000-0005-0000-0000-0000BD150000}"/>
    <cellStyle name="Normal 33 5 4" xfId="5569" xr:uid="{00000000-0005-0000-0000-0000BE150000}"/>
    <cellStyle name="Normal 33 5 5" xfId="5570" xr:uid="{00000000-0005-0000-0000-0000BF150000}"/>
    <cellStyle name="Normal 33 5 6" xfId="5571" xr:uid="{00000000-0005-0000-0000-0000C0150000}"/>
    <cellStyle name="Normal 33 5 7" xfId="5572" xr:uid="{00000000-0005-0000-0000-0000C1150000}"/>
    <cellStyle name="Normal 33 5 8" xfId="5573" xr:uid="{00000000-0005-0000-0000-0000C2150000}"/>
    <cellStyle name="Normal 33 5 9" xfId="5574" xr:uid="{00000000-0005-0000-0000-0000C3150000}"/>
    <cellStyle name="Normal 33 6" xfId="5575" xr:uid="{00000000-0005-0000-0000-0000C4150000}"/>
    <cellStyle name="Normal 33 6 2" xfId="5576" xr:uid="{00000000-0005-0000-0000-0000C5150000}"/>
    <cellStyle name="Normal 33 6 3" xfId="5577" xr:uid="{00000000-0005-0000-0000-0000C6150000}"/>
    <cellStyle name="Normal 33 6 4" xfId="5578" xr:uid="{00000000-0005-0000-0000-0000C7150000}"/>
    <cellStyle name="Normal 33 6 5" xfId="5579" xr:uid="{00000000-0005-0000-0000-0000C8150000}"/>
    <cellStyle name="Normal 33 6 6" xfId="5580" xr:uid="{00000000-0005-0000-0000-0000C9150000}"/>
    <cellStyle name="Normal 33 6 7" xfId="5581" xr:uid="{00000000-0005-0000-0000-0000CA150000}"/>
    <cellStyle name="Normal 33 6 8" xfId="5582" xr:uid="{00000000-0005-0000-0000-0000CB150000}"/>
    <cellStyle name="Normal 33 6 9" xfId="5583" xr:uid="{00000000-0005-0000-0000-0000CC150000}"/>
    <cellStyle name="Normal 33 7" xfId="5584" xr:uid="{00000000-0005-0000-0000-0000CD150000}"/>
    <cellStyle name="Normal 33 7 2" xfId="5585" xr:uid="{00000000-0005-0000-0000-0000CE150000}"/>
    <cellStyle name="Normal 33 7 3" xfId="5586" xr:uid="{00000000-0005-0000-0000-0000CF150000}"/>
    <cellStyle name="Normal 33 7 4" xfId="5587" xr:uid="{00000000-0005-0000-0000-0000D0150000}"/>
    <cellStyle name="Normal 33 7 5" xfId="5588" xr:uid="{00000000-0005-0000-0000-0000D1150000}"/>
    <cellStyle name="Normal 33 7 6" xfId="5589" xr:uid="{00000000-0005-0000-0000-0000D2150000}"/>
    <cellStyle name="Normal 33 7 7" xfId="5590" xr:uid="{00000000-0005-0000-0000-0000D3150000}"/>
    <cellStyle name="Normal 33 7 8" xfId="5591" xr:uid="{00000000-0005-0000-0000-0000D4150000}"/>
    <cellStyle name="Normal 33 7 9" xfId="5592" xr:uid="{00000000-0005-0000-0000-0000D5150000}"/>
    <cellStyle name="Normal 33 8" xfId="5593" xr:uid="{00000000-0005-0000-0000-0000D6150000}"/>
    <cellStyle name="Normal 33 8 2" xfId="5594" xr:uid="{00000000-0005-0000-0000-0000D7150000}"/>
    <cellStyle name="Normal 33 8 3" xfId="5595" xr:uid="{00000000-0005-0000-0000-0000D8150000}"/>
    <cellStyle name="Normal 33 8 4" xfId="5596" xr:uid="{00000000-0005-0000-0000-0000D9150000}"/>
    <cellStyle name="Normal 33 8 5" xfId="5597" xr:uid="{00000000-0005-0000-0000-0000DA150000}"/>
    <cellStyle name="Normal 33 8 6" xfId="5598" xr:uid="{00000000-0005-0000-0000-0000DB150000}"/>
    <cellStyle name="Normal 33 8 7" xfId="5599" xr:uid="{00000000-0005-0000-0000-0000DC150000}"/>
    <cellStyle name="Normal 33 8 8" xfId="5600" xr:uid="{00000000-0005-0000-0000-0000DD150000}"/>
    <cellStyle name="Normal 33 8 9" xfId="5601" xr:uid="{00000000-0005-0000-0000-0000DE150000}"/>
    <cellStyle name="Normal 33 9" xfId="5602" xr:uid="{00000000-0005-0000-0000-0000DF150000}"/>
    <cellStyle name="Normal 34" xfId="5603" xr:uid="{00000000-0005-0000-0000-0000E0150000}"/>
    <cellStyle name="Normal 34 2" xfId="5604" xr:uid="{00000000-0005-0000-0000-0000E1150000}"/>
    <cellStyle name="Normal 34 2 2" xfId="5605" xr:uid="{00000000-0005-0000-0000-0000E2150000}"/>
    <cellStyle name="Normal 34 2 3" xfId="5606" xr:uid="{00000000-0005-0000-0000-0000E3150000}"/>
    <cellStyle name="Normal 34 3" xfId="5607" xr:uid="{00000000-0005-0000-0000-0000E4150000}"/>
    <cellStyle name="Normal 35" xfId="5608" xr:uid="{00000000-0005-0000-0000-0000E5150000}"/>
    <cellStyle name="Normal 35 2" xfId="5609" xr:uid="{00000000-0005-0000-0000-0000E6150000}"/>
    <cellStyle name="Normal 35 3" xfId="5610" xr:uid="{00000000-0005-0000-0000-0000E7150000}"/>
    <cellStyle name="Normal 36" xfId="5611" xr:uid="{00000000-0005-0000-0000-0000E8150000}"/>
    <cellStyle name="Normal 36 10" xfId="5612" xr:uid="{00000000-0005-0000-0000-0000E9150000}"/>
    <cellStyle name="Normal 36 10 10" xfId="5613" xr:uid="{00000000-0005-0000-0000-0000EA150000}"/>
    <cellStyle name="Normal 36 10 11" xfId="5614" xr:uid="{00000000-0005-0000-0000-0000EB150000}"/>
    <cellStyle name="Normal 36 10 12" xfId="5615" xr:uid="{00000000-0005-0000-0000-0000EC150000}"/>
    <cellStyle name="Normal 36 10 13" xfId="5616" xr:uid="{00000000-0005-0000-0000-0000ED150000}"/>
    <cellStyle name="Normal 36 10 14" xfId="5617" xr:uid="{00000000-0005-0000-0000-0000EE150000}"/>
    <cellStyle name="Normal 36 10 15" xfId="5618" xr:uid="{00000000-0005-0000-0000-0000EF150000}"/>
    <cellStyle name="Normal 36 10 16" xfId="5619" xr:uid="{00000000-0005-0000-0000-0000F0150000}"/>
    <cellStyle name="Normal 36 10 17" xfId="5620" xr:uid="{00000000-0005-0000-0000-0000F1150000}"/>
    <cellStyle name="Normal 36 10 2" xfId="5621" xr:uid="{00000000-0005-0000-0000-0000F2150000}"/>
    <cellStyle name="Normal 36 10 3" xfId="5622" xr:uid="{00000000-0005-0000-0000-0000F3150000}"/>
    <cellStyle name="Normal 36 10 4" xfId="5623" xr:uid="{00000000-0005-0000-0000-0000F4150000}"/>
    <cellStyle name="Normal 36 10 5" xfId="5624" xr:uid="{00000000-0005-0000-0000-0000F5150000}"/>
    <cellStyle name="Normal 36 10 6" xfId="5625" xr:uid="{00000000-0005-0000-0000-0000F6150000}"/>
    <cellStyle name="Normal 36 10 7" xfId="5626" xr:uid="{00000000-0005-0000-0000-0000F7150000}"/>
    <cellStyle name="Normal 36 10 8" xfId="5627" xr:uid="{00000000-0005-0000-0000-0000F8150000}"/>
    <cellStyle name="Normal 36 10 9" xfId="5628" xr:uid="{00000000-0005-0000-0000-0000F9150000}"/>
    <cellStyle name="Normal 36 11" xfId="5629" xr:uid="{00000000-0005-0000-0000-0000FA150000}"/>
    <cellStyle name="Normal 36 12" xfId="5630" xr:uid="{00000000-0005-0000-0000-0000FB150000}"/>
    <cellStyle name="Normal 36 13" xfId="5631" xr:uid="{00000000-0005-0000-0000-0000FC150000}"/>
    <cellStyle name="Normal 36 14" xfId="5632" xr:uid="{00000000-0005-0000-0000-0000FD150000}"/>
    <cellStyle name="Normal 36 15" xfId="5633" xr:uid="{00000000-0005-0000-0000-0000FE150000}"/>
    <cellStyle name="Normal 36 16" xfId="5634" xr:uid="{00000000-0005-0000-0000-0000FF150000}"/>
    <cellStyle name="Normal 36 17" xfId="5635" xr:uid="{00000000-0005-0000-0000-000000160000}"/>
    <cellStyle name="Normal 36 18" xfId="5636" xr:uid="{00000000-0005-0000-0000-000001160000}"/>
    <cellStyle name="Normal 36 19" xfId="5637" xr:uid="{00000000-0005-0000-0000-000002160000}"/>
    <cellStyle name="Normal 36 2" xfId="5638" xr:uid="{00000000-0005-0000-0000-000003160000}"/>
    <cellStyle name="Normal 36 2 2" xfId="5639" xr:uid="{00000000-0005-0000-0000-000004160000}"/>
    <cellStyle name="Normal 36 2 3" xfId="5640" xr:uid="{00000000-0005-0000-0000-000005160000}"/>
    <cellStyle name="Normal 36 2 4" xfId="5641" xr:uid="{00000000-0005-0000-0000-000006160000}"/>
    <cellStyle name="Normal 36 2 5" xfId="5642" xr:uid="{00000000-0005-0000-0000-000007160000}"/>
    <cellStyle name="Normal 36 2 6" xfId="5643" xr:uid="{00000000-0005-0000-0000-000008160000}"/>
    <cellStyle name="Normal 36 2 7" xfId="5644" xr:uid="{00000000-0005-0000-0000-000009160000}"/>
    <cellStyle name="Normal 36 2 8" xfId="5645" xr:uid="{00000000-0005-0000-0000-00000A160000}"/>
    <cellStyle name="Normal 36 2 9" xfId="5646" xr:uid="{00000000-0005-0000-0000-00000B160000}"/>
    <cellStyle name="Normal 36 20" xfId="5647" xr:uid="{00000000-0005-0000-0000-00000C160000}"/>
    <cellStyle name="Normal 36 21" xfId="5648" xr:uid="{00000000-0005-0000-0000-00000D160000}"/>
    <cellStyle name="Normal 36 3" xfId="5649" xr:uid="{00000000-0005-0000-0000-00000E160000}"/>
    <cellStyle name="Normal 36 3 10" xfId="5650" xr:uid="{00000000-0005-0000-0000-00000F160000}"/>
    <cellStyle name="Normal 36 3 11" xfId="5651" xr:uid="{00000000-0005-0000-0000-000010160000}"/>
    <cellStyle name="Normal 36 3 12" xfId="5652" xr:uid="{00000000-0005-0000-0000-000011160000}"/>
    <cellStyle name="Normal 36 3 13" xfId="5653" xr:uid="{00000000-0005-0000-0000-000012160000}"/>
    <cellStyle name="Normal 36 3 14" xfId="5654" xr:uid="{00000000-0005-0000-0000-000013160000}"/>
    <cellStyle name="Normal 36 3 15" xfId="5655" xr:uid="{00000000-0005-0000-0000-000014160000}"/>
    <cellStyle name="Normal 36 3 16" xfId="5656" xr:uid="{00000000-0005-0000-0000-000015160000}"/>
    <cellStyle name="Normal 36 3 17" xfId="5657" xr:uid="{00000000-0005-0000-0000-000016160000}"/>
    <cellStyle name="Normal 36 3 2" xfId="5658" xr:uid="{00000000-0005-0000-0000-000017160000}"/>
    <cellStyle name="Normal 36 3 3" xfId="5659" xr:uid="{00000000-0005-0000-0000-000018160000}"/>
    <cellStyle name="Normal 36 3 4" xfId="5660" xr:uid="{00000000-0005-0000-0000-000019160000}"/>
    <cellStyle name="Normal 36 3 5" xfId="5661" xr:uid="{00000000-0005-0000-0000-00001A160000}"/>
    <cellStyle name="Normal 36 3 6" xfId="5662" xr:uid="{00000000-0005-0000-0000-00001B160000}"/>
    <cellStyle name="Normal 36 3 7" xfId="5663" xr:uid="{00000000-0005-0000-0000-00001C160000}"/>
    <cellStyle name="Normal 36 3 8" xfId="5664" xr:uid="{00000000-0005-0000-0000-00001D160000}"/>
    <cellStyle name="Normal 36 3 9" xfId="5665" xr:uid="{00000000-0005-0000-0000-00001E160000}"/>
    <cellStyle name="Normal 36 4" xfId="5666" xr:uid="{00000000-0005-0000-0000-00001F160000}"/>
    <cellStyle name="Normal 36 4 10" xfId="5667" xr:uid="{00000000-0005-0000-0000-000020160000}"/>
    <cellStyle name="Normal 36 4 11" xfId="5668" xr:uid="{00000000-0005-0000-0000-000021160000}"/>
    <cellStyle name="Normal 36 4 12" xfId="5669" xr:uid="{00000000-0005-0000-0000-000022160000}"/>
    <cellStyle name="Normal 36 4 13" xfId="5670" xr:uid="{00000000-0005-0000-0000-000023160000}"/>
    <cellStyle name="Normal 36 4 14" xfId="5671" xr:uid="{00000000-0005-0000-0000-000024160000}"/>
    <cellStyle name="Normal 36 4 15" xfId="5672" xr:uid="{00000000-0005-0000-0000-000025160000}"/>
    <cellStyle name="Normal 36 4 16" xfId="5673" xr:uid="{00000000-0005-0000-0000-000026160000}"/>
    <cellStyle name="Normal 36 4 17" xfId="5674" xr:uid="{00000000-0005-0000-0000-000027160000}"/>
    <cellStyle name="Normal 36 4 2" xfId="5675" xr:uid="{00000000-0005-0000-0000-000028160000}"/>
    <cellStyle name="Normal 36 4 3" xfId="5676" xr:uid="{00000000-0005-0000-0000-000029160000}"/>
    <cellStyle name="Normal 36 4 4" xfId="5677" xr:uid="{00000000-0005-0000-0000-00002A160000}"/>
    <cellStyle name="Normal 36 4 5" xfId="5678" xr:uid="{00000000-0005-0000-0000-00002B160000}"/>
    <cellStyle name="Normal 36 4 6" xfId="5679" xr:uid="{00000000-0005-0000-0000-00002C160000}"/>
    <cellStyle name="Normal 36 4 7" xfId="5680" xr:uid="{00000000-0005-0000-0000-00002D160000}"/>
    <cellStyle name="Normal 36 4 8" xfId="5681" xr:uid="{00000000-0005-0000-0000-00002E160000}"/>
    <cellStyle name="Normal 36 4 9" xfId="5682" xr:uid="{00000000-0005-0000-0000-00002F160000}"/>
    <cellStyle name="Normal 36 5" xfId="5683" xr:uid="{00000000-0005-0000-0000-000030160000}"/>
    <cellStyle name="Normal 36 5 10" xfId="5684" xr:uid="{00000000-0005-0000-0000-000031160000}"/>
    <cellStyle name="Normal 36 5 11" xfId="5685" xr:uid="{00000000-0005-0000-0000-000032160000}"/>
    <cellStyle name="Normal 36 5 12" xfId="5686" xr:uid="{00000000-0005-0000-0000-000033160000}"/>
    <cellStyle name="Normal 36 5 13" xfId="5687" xr:uid="{00000000-0005-0000-0000-000034160000}"/>
    <cellStyle name="Normal 36 5 14" xfId="5688" xr:uid="{00000000-0005-0000-0000-000035160000}"/>
    <cellStyle name="Normal 36 5 15" xfId="5689" xr:uid="{00000000-0005-0000-0000-000036160000}"/>
    <cellStyle name="Normal 36 5 16" xfId="5690" xr:uid="{00000000-0005-0000-0000-000037160000}"/>
    <cellStyle name="Normal 36 5 17" xfId="5691" xr:uid="{00000000-0005-0000-0000-000038160000}"/>
    <cellStyle name="Normal 36 5 2" xfId="5692" xr:uid="{00000000-0005-0000-0000-000039160000}"/>
    <cellStyle name="Normal 36 5 3" xfId="5693" xr:uid="{00000000-0005-0000-0000-00003A160000}"/>
    <cellStyle name="Normal 36 5 4" xfId="5694" xr:uid="{00000000-0005-0000-0000-00003B160000}"/>
    <cellStyle name="Normal 36 5 5" xfId="5695" xr:uid="{00000000-0005-0000-0000-00003C160000}"/>
    <cellStyle name="Normal 36 5 6" xfId="5696" xr:uid="{00000000-0005-0000-0000-00003D160000}"/>
    <cellStyle name="Normal 36 5 7" xfId="5697" xr:uid="{00000000-0005-0000-0000-00003E160000}"/>
    <cellStyle name="Normal 36 5 8" xfId="5698" xr:uid="{00000000-0005-0000-0000-00003F160000}"/>
    <cellStyle name="Normal 36 5 9" xfId="5699" xr:uid="{00000000-0005-0000-0000-000040160000}"/>
    <cellStyle name="Normal 36 6" xfId="5700" xr:uid="{00000000-0005-0000-0000-000041160000}"/>
    <cellStyle name="Normal 36 6 10" xfId="5701" xr:uid="{00000000-0005-0000-0000-000042160000}"/>
    <cellStyle name="Normal 36 6 11" xfId="5702" xr:uid="{00000000-0005-0000-0000-000043160000}"/>
    <cellStyle name="Normal 36 6 12" xfId="5703" xr:uid="{00000000-0005-0000-0000-000044160000}"/>
    <cellStyle name="Normal 36 6 13" xfId="5704" xr:uid="{00000000-0005-0000-0000-000045160000}"/>
    <cellStyle name="Normal 36 6 14" xfId="5705" xr:uid="{00000000-0005-0000-0000-000046160000}"/>
    <cellStyle name="Normal 36 6 15" xfId="5706" xr:uid="{00000000-0005-0000-0000-000047160000}"/>
    <cellStyle name="Normal 36 6 16" xfId="5707" xr:uid="{00000000-0005-0000-0000-000048160000}"/>
    <cellStyle name="Normal 36 6 17" xfId="5708" xr:uid="{00000000-0005-0000-0000-000049160000}"/>
    <cellStyle name="Normal 36 6 2" xfId="5709" xr:uid="{00000000-0005-0000-0000-00004A160000}"/>
    <cellStyle name="Normal 36 6 3" xfId="5710" xr:uid="{00000000-0005-0000-0000-00004B160000}"/>
    <cellStyle name="Normal 36 6 4" xfId="5711" xr:uid="{00000000-0005-0000-0000-00004C160000}"/>
    <cellStyle name="Normal 36 6 5" xfId="5712" xr:uid="{00000000-0005-0000-0000-00004D160000}"/>
    <cellStyle name="Normal 36 6 6" xfId="5713" xr:uid="{00000000-0005-0000-0000-00004E160000}"/>
    <cellStyle name="Normal 36 6 7" xfId="5714" xr:uid="{00000000-0005-0000-0000-00004F160000}"/>
    <cellStyle name="Normal 36 6 8" xfId="5715" xr:uid="{00000000-0005-0000-0000-000050160000}"/>
    <cellStyle name="Normal 36 6 9" xfId="5716" xr:uid="{00000000-0005-0000-0000-000051160000}"/>
    <cellStyle name="Normal 36 7" xfId="5717" xr:uid="{00000000-0005-0000-0000-000052160000}"/>
    <cellStyle name="Normal 36 7 10" xfId="5718" xr:uid="{00000000-0005-0000-0000-000053160000}"/>
    <cellStyle name="Normal 36 7 11" xfId="5719" xr:uid="{00000000-0005-0000-0000-000054160000}"/>
    <cellStyle name="Normal 36 7 12" xfId="5720" xr:uid="{00000000-0005-0000-0000-000055160000}"/>
    <cellStyle name="Normal 36 7 13" xfId="5721" xr:uid="{00000000-0005-0000-0000-000056160000}"/>
    <cellStyle name="Normal 36 7 14" xfId="5722" xr:uid="{00000000-0005-0000-0000-000057160000}"/>
    <cellStyle name="Normal 36 7 15" xfId="5723" xr:uid="{00000000-0005-0000-0000-000058160000}"/>
    <cellStyle name="Normal 36 7 16" xfId="5724" xr:uid="{00000000-0005-0000-0000-000059160000}"/>
    <cellStyle name="Normal 36 7 17" xfId="5725" xr:uid="{00000000-0005-0000-0000-00005A160000}"/>
    <cellStyle name="Normal 36 7 2" xfId="5726" xr:uid="{00000000-0005-0000-0000-00005B160000}"/>
    <cellStyle name="Normal 36 7 3" xfId="5727" xr:uid="{00000000-0005-0000-0000-00005C160000}"/>
    <cellStyle name="Normal 36 7 4" xfId="5728" xr:uid="{00000000-0005-0000-0000-00005D160000}"/>
    <cellStyle name="Normal 36 7 5" xfId="5729" xr:uid="{00000000-0005-0000-0000-00005E160000}"/>
    <cellStyle name="Normal 36 7 6" xfId="5730" xr:uid="{00000000-0005-0000-0000-00005F160000}"/>
    <cellStyle name="Normal 36 7 7" xfId="5731" xr:uid="{00000000-0005-0000-0000-000060160000}"/>
    <cellStyle name="Normal 36 7 8" xfId="5732" xr:uid="{00000000-0005-0000-0000-000061160000}"/>
    <cellStyle name="Normal 36 7 9" xfId="5733" xr:uid="{00000000-0005-0000-0000-000062160000}"/>
    <cellStyle name="Normal 36 8" xfId="5734" xr:uid="{00000000-0005-0000-0000-000063160000}"/>
    <cellStyle name="Normal 36 8 10" xfId="5735" xr:uid="{00000000-0005-0000-0000-000064160000}"/>
    <cellStyle name="Normal 36 8 11" xfId="5736" xr:uid="{00000000-0005-0000-0000-000065160000}"/>
    <cellStyle name="Normal 36 8 12" xfId="5737" xr:uid="{00000000-0005-0000-0000-000066160000}"/>
    <cellStyle name="Normal 36 8 13" xfId="5738" xr:uid="{00000000-0005-0000-0000-000067160000}"/>
    <cellStyle name="Normal 36 8 14" xfId="5739" xr:uid="{00000000-0005-0000-0000-000068160000}"/>
    <cellStyle name="Normal 36 8 15" xfId="5740" xr:uid="{00000000-0005-0000-0000-000069160000}"/>
    <cellStyle name="Normal 36 8 16" xfId="5741" xr:uid="{00000000-0005-0000-0000-00006A160000}"/>
    <cellStyle name="Normal 36 8 17" xfId="5742" xr:uid="{00000000-0005-0000-0000-00006B160000}"/>
    <cellStyle name="Normal 36 8 2" xfId="5743" xr:uid="{00000000-0005-0000-0000-00006C160000}"/>
    <cellStyle name="Normal 36 8 3" xfId="5744" xr:uid="{00000000-0005-0000-0000-00006D160000}"/>
    <cellStyle name="Normal 36 8 4" xfId="5745" xr:uid="{00000000-0005-0000-0000-00006E160000}"/>
    <cellStyle name="Normal 36 8 5" xfId="5746" xr:uid="{00000000-0005-0000-0000-00006F160000}"/>
    <cellStyle name="Normal 36 8 6" xfId="5747" xr:uid="{00000000-0005-0000-0000-000070160000}"/>
    <cellStyle name="Normal 36 8 7" xfId="5748" xr:uid="{00000000-0005-0000-0000-000071160000}"/>
    <cellStyle name="Normal 36 8 8" xfId="5749" xr:uid="{00000000-0005-0000-0000-000072160000}"/>
    <cellStyle name="Normal 36 8 9" xfId="5750" xr:uid="{00000000-0005-0000-0000-000073160000}"/>
    <cellStyle name="Normal 36 9" xfId="5751" xr:uid="{00000000-0005-0000-0000-000074160000}"/>
    <cellStyle name="Normal 36 9 10" xfId="5752" xr:uid="{00000000-0005-0000-0000-000075160000}"/>
    <cellStyle name="Normal 36 9 11" xfId="5753" xr:uid="{00000000-0005-0000-0000-000076160000}"/>
    <cellStyle name="Normal 36 9 12" xfId="5754" xr:uid="{00000000-0005-0000-0000-000077160000}"/>
    <cellStyle name="Normal 36 9 13" xfId="5755" xr:uid="{00000000-0005-0000-0000-000078160000}"/>
    <cellStyle name="Normal 36 9 14" xfId="5756" xr:uid="{00000000-0005-0000-0000-000079160000}"/>
    <cellStyle name="Normal 36 9 15" xfId="5757" xr:uid="{00000000-0005-0000-0000-00007A160000}"/>
    <cellStyle name="Normal 36 9 16" xfId="5758" xr:uid="{00000000-0005-0000-0000-00007B160000}"/>
    <cellStyle name="Normal 36 9 17" xfId="5759" xr:uid="{00000000-0005-0000-0000-00007C160000}"/>
    <cellStyle name="Normal 36 9 2" xfId="5760" xr:uid="{00000000-0005-0000-0000-00007D160000}"/>
    <cellStyle name="Normal 36 9 3" xfId="5761" xr:uid="{00000000-0005-0000-0000-00007E160000}"/>
    <cellStyle name="Normal 36 9 4" xfId="5762" xr:uid="{00000000-0005-0000-0000-00007F160000}"/>
    <cellStyle name="Normal 36 9 5" xfId="5763" xr:uid="{00000000-0005-0000-0000-000080160000}"/>
    <cellStyle name="Normal 36 9 6" xfId="5764" xr:uid="{00000000-0005-0000-0000-000081160000}"/>
    <cellStyle name="Normal 36 9 7" xfId="5765" xr:uid="{00000000-0005-0000-0000-000082160000}"/>
    <cellStyle name="Normal 36 9 8" xfId="5766" xr:uid="{00000000-0005-0000-0000-000083160000}"/>
    <cellStyle name="Normal 36 9 9" xfId="5767" xr:uid="{00000000-0005-0000-0000-000084160000}"/>
    <cellStyle name="Normal 37" xfId="5768" xr:uid="{00000000-0005-0000-0000-000085160000}"/>
    <cellStyle name="Normal 37 10" xfId="5769" xr:uid="{00000000-0005-0000-0000-000086160000}"/>
    <cellStyle name="Normal 37 11" xfId="5770" xr:uid="{00000000-0005-0000-0000-000087160000}"/>
    <cellStyle name="Normal 37 12" xfId="5771" xr:uid="{00000000-0005-0000-0000-000088160000}"/>
    <cellStyle name="Normal 37 13" xfId="5772" xr:uid="{00000000-0005-0000-0000-000089160000}"/>
    <cellStyle name="Normal 37 14" xfId="5773" xr:uid="{00000000-0005-0000-0000-00008A160000}"/>
    <cellStyle name="Normal 37 15" xfId="5774" xr:uid="{00000000-0005-0000-0000-00008B160000}"/>
    <cellStyle name="Normal 37 16" xfId="5775" xr:uid="{00000000-0005-0000-0000-00008C160000}"/>
    <cellStyle name="Normal 37 17" xfId="5776" xr:uid="{00000000-0005-0000-0000-00008D160000}"/>
    <cellStyle name="Normal 37 2" xfId="5777" xr:uid="{00000000-0005-0000-0000-00008E160000}"/>
    <cellStyle name="Normal 37 2 2" xfId="5778" xr:uid="{00000000-0005-0000-0000-00008F160000}"/>
    <cellStyle name="Normal 37 2 3" xfId="5779" xr:uid="{00000000-0005-0000-0000-000090160000}"/>
    <cellStyle name="Normal 37 2 4" xfId="5780" xr:uid="{00000000-0005-0000-0000-000091160000}"/>
    <cellStyle name="Normal 37 2 5" xfId="5781" xr:uid="{00000000-0005-0000-0000-000092160000}"/>
    <cellStyle name="Normal 37 2 6" xfId="5782" xr:uid="{00000000-0005-0000-0000-000093160000}"/>
    <cellStyle name="Normal 37 2 7" xfId="5783" xr:uid="{00000000-0005-0000-0000-000094160000}"/>
    <cellStyle name="Normal 37 2 8" xfId="5784" xr:uid="{00000000-0005-0000-0000-000095160000}"/>
    <cellStyle name="Normal 37 2 9" xfId="5785" xr:uid="{00000000-0005-0000-0000-000096160000}"/>
    <cellStyle name="Normal 37 3" xfId="5786" xr:uid="{00000000-0005-0000-0000-000097160000}"/>
    <cellStyle name="Normal 37 4" xfId="5787" xr:uid="{00000000-0005-0000-0000-000098160000}"/>
    <cellStyle name="Normal 37 5" xfId="5788" xr:uid="{00000000-0005-0000-0000-000099160000}"/>
    <cellStyle name="Normal 37 6" xfId="5789" xr:uid="{00000000-0005-0000-0000-00009A160000}"/>
    <cellStyle name="Normal 37 7" xfId="5790" xr:uid="{00000000-0005-0000-0000-00009B160000}"/>
    <cellStyle name="Normal 37 8" xfId="5791" xr:uid="{00000000-0005-0000-0000-00009C160000}"/>
    <cellStyle name="Normal 37 9" xfId="5792" xr:uid="{00000000-0005-0000-0000-00009D160000}"/>
    <cellStyle name="Normal 38" xfId="5793" xr:uid="{00000000-0005-0000-0000-00009E160000}"/>
    <cellStyle name="Normal 38 10" xfId="5794" xr:uid="{00000000-0005-0000-0000-00009F160000}"/>
    <cellStyle name="Normal 38 11" xfId="5795" xr:uid="{00000000-0005-0000-0000-0000A0160000}"/>
    <cellStyle name="Normal 38 12" xfId="5796" xr:uid="{00000000-0005-0000-0000-0000A1160000}"/>
    <cellStyle name="Normal 38 13" xfId="5797" xr:uid="{00000000-0005-0000-0000-0000A2160000}"/>
    <cellStyle name="Normal 38 14" xfId="5798" xr:uid="{00000000-0005-0000-0000-0000A3160000}"/>
    <cellStyle name="Normal 38 15" xfId="5799" xr:uid="{00000000-0005-0000-0000-0000A4160000}"/>
    <cellStyle name="Normal 38 16" xfId="5800" xr:uid="{00000000-0005-0000-0000-0000A5160000}"/>
    <cellStyle name="Normal 38 17" xfId="5801" xr:uid="{00000000-0005-0000-0000-0000A6160000}"/>
    <cellStyle name="Normal 38 18" xfId="5802" xr:uid="{00000000-0005-0000-0000-0000A7160000}"/>
    <cellStyle name="Normal 38 2" xfId="5803" xr:uid="{00000000-0005-0000-0000-0000A8160000}"/>
    <cellStyle name="Normal 38 2 2" xfId="5804" xr:uid="{00000000-0005-0000-0000-0000A9160000}"/>
    <cellStyle name="Normal 38 2 3" xfId="5805" xr:uid="{00000000-0005-0000-0000-0000AA160000}"/>
    <cellStyle name="Normal 38 2 4" xfId="5806" xr:uid="{00000000-0005-0000-0000-0000AB160000}"/>
    <cellStyle name="Normal 38 2 5" xfId="5807" xr:uid="{00000000-0005-0000-0000-0000AC160000}"/>
    <cellStyle name="Normal 38 2 6" xfId="5808" xr:uid="{00000000-0005-0000-0000-0000AD160000}"/>
    <cellStyle name="Normal 38 2 7" xfId="5809" xr:uid="{00000000-0005-0000-0000-0000AE160000}"/>
    <cellStyle name="Normal 38 2 8" xfId="5810" xr:uid="{00000000-0005-0000-0000-0000AF160000}"/>
    <cellStyle name="Normal 38 2 9" xfId="5811" xr:uid="{00000000-0005-0000-0000-0000B0160000}"/>
    <cellStyle name="Normal 38 3" xfId="5812" xr:uid="{00000000-0005-0000-0000-0000B1160000}"/>
    <cellStyle name="Normal 38 3 2" xfId="5813" xr:uid="{00000000-0005-0000-0000-0000B2160000}"/>
    <cellStyle name="Normal 38 3 3" xfId="5814" xr:uid="{00000000-0005-0000-0000-0000B3160000}"/>
    <cellStyle name="Normal 38 3 4" xfId="5815" xr:uid="{00000000-0005-0000-0000-0000B4160000}"/>
    <cellStyle name="Normal 38 3 5" xfId="5816" xr:uid="{00000000-0005-0000-0000-0000B5160000}"/>
    <cellStyle name="Normal 38 3 6" xfId="5817" xr:uid="{00000000-0005-0000-0000-0000B6160000}"/>
    <cellStyle name="Normal 38 3 7" xfId="5818" xr:uid="{00000000-0005-0000-0000-0000B7160000}"/>
    <cellStyle name="Normal 38 3 8" xfId="5819" xr:uid="{00000000-0005-0000-0000-0000B8160000}"/>
    <cellStyle name="Normal 38 3 9" xfId="5820" xr:uid="{00000000-0005-0000-0000-0000B9160000}"/>
    <cellStyle name="Normal 38 4" xfId="5821" xr:uid="{00000000-0005-0000-0000-0000BA160000}"/>
    <cellStyle name="Normal 38 4 2" xfId="5822" xr:uid="{00000000-0005-0000-0000-0000BB160000}"/>
    <cellStyle name="Normal 38 4 3" xfId="5823" xr:uid="{00000000-0005-0000-0000-0000BC160000}"/>
    <cellStyle name="Normal 38 4 4" xfId="5824" xr:uid="{00000000-0005-0000-0000-0000BD160000}"/>
    <cellStyle name="Normal 38 4 5" xfId="5825" xr:uid="{00000000-0005-0000-0000-0000BE160000}"/>
    <cellStyle name="Normal 38 4 6" xfId="5826" xr:uid="{00000000-0005-0000-0000-0000BF160000}"/>
    <cellStyle name="Normal 38 4 7" xfId="5827" xr:uid="{00000000-0005-0000-0000-0000C0160000}"/>
    <cellStyle name="Normal 38 4 8" xfId="5828" xr:uid="{00000000-0005-0000-0000-0000C1160000}"/>
    <cellStyle name="Normal 38 4 9" xfId="5829" xr:uid="{00000000-0005-0000-0000-0000C2160000}"/>
    <cellStyle name="Normal 38 5" xfId="5830" xr:uid="{00000000-0005-0000-0000-0000C3160000}"/>
    <cellStyle name="Normal 38 5 2" xfId="5831" xr:uid="{00000000-0005-0000-0000-0000C4160000}"/>
    <cellStyle name="Normal 38 5 3" xfId="5832" xr:uid="{00000000-0005-0000-0000-0000C5160000}"/>
    <cellStyle name="Normal 38 5 4" xfId="5833" xr:uid="{00000000-0005-0000-0000-0000C6160000}"/>
    <cellStyle name="Normal 38 5 5" xfId="5834" xr:uid="{00000000-0005-0000-0000-0000C7160000}"/>
    <cellStyle name="Normal 38 5 6" xfId="5835" xr:uid="{00000000-0005-0000-0000-0000C8160000}"/>
    <cellStyle name="Normal 38 5 7" xfId="5836" xr:uid="{00000000-0005-0000-0000-0000C9160000}"/>
    <cellStyle name="Normal 38 5 8" xfId="5837" xr:uid="{00000000-0005-0000-0000-0000CA160000}"/>
    <cellStyle name="Normal 38 5 9" xfId="5838" xr:uid="{00000000-0005-0000-0000-0000CB160000}"/>
    <cellStyle name="Normal 38 6" xfId="5839" xr:uid="{00000000-0005-0000-0000-0000CC160000}"/>
    <cellStyle name="Normal 38 6 2" xfId="5840" xr:uid="{00000000-0005-0000-0000-0000CD160000}"/>
    <cellStyle name="Normal 38 6 3" xfId="5841" xr:uid="{00000000-0005-0000-0000-0000CE160000}"/>
    <cellStyle name="Normal 38 6 4" xfId="5842" xr:uid="{00000000-0005-0000-0000-0000CF160000}"/>
    <cellStyle name="Normal 38 6 5" xfId="5843" xr:uid="{00000000-0005-0000-0000-0000D0160000}"/>
    <cellStyle name="Normal 38 6 6" xfId="5844" xr:uid="{00000000-0005-0000-0000-0000D1160000}"/>
    <cellStyle name="Normal 38 6 7" xfId="5845" xr:uid="{00000000-0005-0000-0000-0000D2160000}"/>
    <cellStyle name="Normal 38 6 8" xfId="5846" xr:uid="{00000000-0005-0000-0000-0000D3160000}"/>
    <cellStyle name="Normal 38 6 9" xfId="5847" xr:uid="{00000000-0005-0000-0000-0000D4160000}"/>
    <cellStyle name="Normal 38 7" xfId="5848" xr:uid="{00000000-0005-0000-0000-0000D5160000}"/>
    <cellStyle name="Normal 38 7 2" xfId="5849" xr:uid="{00000000-0005-0000-0000-0000D6160000}"/>
    <cellStyle name="Normal 38 7 3" xfId="5850" xr:uid="{00000000-0005-0000-0000-0000D7160000}"/>
    <cellStyle name="Normal 38 7 4" xfId="5851" xr:uid="{00000000-0005-0000-0000-0000D8160000}"/>
    <cellStyle name="Normal 38 7 5" xfId="5852" xr:uid="{00000000-0005-0000-0000-0000D9160000}"/>
    <cellStyle name="Normal 38 7 6" xfId="5853" xr:uid="{00000000-0005-0000-0000-0000DA160000}"/>
    <cellStyle name="Normal 38 7 7" xfId="5854" xr:uid="{00000000-0005-0000-0000-0000DB160000}"/>
    <cellStyle name="Normal 38 7 8" xfId="5855" xr:uid="{00000000-0005-0000-0000-0000DC160000}"/>
    <cellStyle name="Normal 38 7 9" xfId="5856" xr:uid="{00000000-0005-0000-0000-0000DD160000}"/>
    <cellStyle name="Normal 38 8" xfId="5857" xr:uid="{00000000-0005-0000-0000-0000DE160000}"/>
    <cellStyle name="Normal 38 8 2" xfId="5858" xr:uid="{00000000-0005-0000-0000-0000DF160000}"/>
    <cellStyle name="Normal 38 8 3" xfId="5859" xr:uid="{00000000-0005-0000-0000-0000E0160000}"/>
    <cellStyle name="Normal 38 8 4" xfId="5860" xr:uid="{00000000-0005-0000-0000-0000E1160000}"/>
    <cellStyle name="Normal 38 8 5" xfId="5861" xr:uid="{00000000-0005-0000-0000-0000E2160000}"/>
    <cellStyle name="Normal 38 8 6" xfId="5862" xr:uid="{00000000-0005-0000-0000-0000E3160000}"/>
    <cellStyle name="Normal 38 8 7" xfId="5863" xr:uid="{00000000-0005-0000-0000-0000E4160000}"/>
    <cellStyle name="Normal 38 8 8" xfId="5864" xr:uid="{00000000-0005-0000-0000-0000E5160000}"/>
    <cellStyle name="Normal 38 8 9" xfId="5865" xr:uid="{00000000-0005-0000-0000-0000E6160000}"/>
    <cellStyle name="Normal 38 9" xfId="5866" xr:uid="{00000000-0005-0000-0000-0000E7160000}"/>
    <cellStyle name="Normal 39" xfId="5867" xr:uid="{00000000-0005-0000-0000-0000E8160000}"/>
    <cellStyle name="Normal 39 10" xfId="5868" xr:uid="{00000000-0005-0000-0000-0000E9160000}"/>
    <cellStyle name="Normal 39 11" xfId="5869" xr:uid="{00000000-0005-0000-0000-0000EA160000}"/>
    <cellStyle name="Normal 39 12" xfId="5870" xr:uid="{00000000-0005-0000-0000-0000EB160000}"/>
    <cellStyle name="Normal 39 13" xfId="5871" xr:uid="{00000000-0005-0000-0000-0000EC160000}"/>
    <cellStyle name="Normal 39 14" xfId="5872" xr:uid="{00000000-0005-0000-0000-0000ED160000}"/>
    <cellStyle name="Normal 39 15" xfId="5873" xr:uid="{00000000-0005-0000-0000-0000EE160000}"/>
    <cellStyle name="Normal 39 16" xfId="5874" xr:uid="{00000000-0005-0000-0000-0000EF160000}"/>
    <cellStyle name="Normal 39 17" xfId="5875" xr:uid="{00000000-0005-0000-0000-0000F0160000}"/>
    <cellStyle name="Normal 39 18" xfId="5876" xr:uid="{00000000-0005-0000-0000-0000F1160000}"/>
    <cellStyle name="Normal 39 2" xfId="5877" xr:uid="{00000000-0005-0000-0000-0000F2160000}"/>
    <cellStyle name="Normal 39 2 2" xfId="5878" xr:uid="{00000000-0005-0000-0000-0000F3160000}"/>
    <cellStyle name="Normal 39 2 3" xfId="5879" xr:uid="{00000000-0005-0000-0000-0000F4160000}"/>
    <cellStyle name="Normal 39 2 4" xfId="5880" xr:uid="{00000000-0005-0000-0000-0000F5160000}"/>
    <cellStyle name="Normal 39 2 5" xfId="5881" xr:uid="{00000000-0005-0000-0000-0000F6160000}"/>
    <cellStyle name="Normal 39 2 6" xfId="5882" xr:uid="{00000000-0005-0000-0000-0000F7160000}"/>
    <cellStyle name="Normal 39 2 7" xfId="5883" xr:uid="{00000000-0005-0000-0000-0000F8160000}"/>
    <cellStyle name="Normal 39 2 8" xfId="5884" xr:uid="{00000000-0005-0000-0000-0000F9160000}"/>
    <cellStyle name="Normal 39 2 9" xfId="5885" xr:uid="{00000000-0005-0000-0000-0000FA160000}"/>
    <cellStyle name="Normal 39 3" xfId="5886" xr:uid="{00000000-0005-0000-0000-0000FB160000}"/>
    <cellStyle name="Normal 39 3 2" xfId="5887" xr:uid="{00000000-0005-0000-0000-0000FC160000}"/>
    <cellStyle name="Normal 39 3 3" xfId="5888" xr:uid="{00000000-0005-0000-0000-0000FD160000}"/>
    <cellStyle name="Normal 39 3 4" xfId="5889" xr:uid="{00000000-0005-0000-0000-0000FE160000}"/>
    <cellStyle name="Normal 39 3 5" xfId="5890" xr:uid="{00000000-0005-0000-0000-0000FF160000}"/>
    <cellStyle name="Normal 39 3 6" xfId="5891" xr:uid="{00000000-0005-0000-0000-000000170000}"/>
    <cellStyle name="Normal 39 3 7" xfId="5892" xr:uid="{00000000-0005-0000-0000-000001170000}"/>
    <cellStyle name="Normal 39 3 8" xfId="5893" xr:uid="{00000000-0005-0000-0000-000002170000}"/>
    <cellStyle name="Normal 39 3 9" xfId="5894" xr:uid="{00000000-0005-0000-0000-000003170000}"/>
    <cellStyle name="Normal 39 4" xfId="5895" xr:uid="{00000000-0005-0000-0000-000004170000}"/>
    <cellStyle name="Normal 39 4 2" xfId="5896" xr:uid="{00000000-0005-0000-0000-000005170000}"/>
    <cellStyle name="Normal 39 4 3" xfId="5897" xr:uid="{00000000-0005-0000-0000-000006170000}"/>
    <cellStyle name="Normal 39 4 4" xfId="5898" xr:uid="{00000000-0005-0000-0000-000007170000}"/>
    <cellStyle name="Normal 39 4 5" xfId="5899" xr:uid="{00000000-0005-0000-0000-000008170000}"/>
    <cellStyle name="Normal 39 4 6" xfId="5900" xr:uid="{00000000-0005-0000-0000-000009170000}"/>
    <cellStyle name="Normal 39 4 7" xfId="5901" xr:uid="{00000000-0005-0000-0000-00000A170000}"/>
    <cellStyle name="Normal 39 4 8" xfId="5902" xr:uid="{00000000-0005-0000-0000-00000B170000}"/>
    <cellStyle name="Normal 39 4 9" xfId="5903" xr:uid="{00000000-0005-0000-0000-00000C170000}"/>
    <cellStyle name="Normal 39 5" xfId="5904" xr:uid="{00000000-0005-0000-0000-00000D170000}"/>
    <cellStyle name="Normal 39 5 2" xfId="5905" xr:uid="{00000000-0005-0000-0000-00000E170000}"/>
    <cellStyle name="Normal 39 5 3" xfId="5906" xr:uid="{00000000-0005-0000-0000-00000F170000}"/>
    <cellStyle name="Normal 39 5 4" xfId="5907" xr:uid="{00000000-0005-0000-0000-000010170000}"/>
    <cellStyle name="Normal 39 5 5" xfId="5908" xr:uid="{00000000-0005-0000-0000-000011170000}"/>
    <cellStyle name="Normal 39 5 6" xfId="5909" xr:uid="{00000000-0005-0000-0000-000012170000}"/>
    <cellStyle name="Normal 39 5 7" xfId="5910" xr:uid="{00000000-0005-0000-0000-000013170000}"/>
    <cellStyle name="Normal 39 5 8" xfId="5911" xr:uid="{00000000-0005-0000-0000-000014170000}"/>
    <cellStyle name="Normal 39 5 9" xfId="5912" xr:uid="{00000000-0005-0000-0000-000015170000}"/>
    <cellStyle name="Normal 39 6" xfId="5913" xr:uid="{00000000-0005-0000-0000-000016170000}"/>
    <cellStyle name="Normal 39 6 2" xfId="5914" xr:uid="{00000000-0005-0000-0000-000017170000}"/>
    <cellStyle name="Normal 39 6 3" xfId="5915" xr:uid="{00000000-0005-0000-0000-000018170000}"/>
    <cellStyle name="Normal 39 6 4" xfId="5916" xr:uid="{00000000-0005-0000-0000-000019170000}"/>
    <cellStyle name="Normal 39 6 5" xfId="5917" xr:uid="{00000000-0005-0000-0000-00001A170000}"/>
    <cellStyle name="Normal 39 6 6" xfId="5918" xr:uid="{00000000-0005-0000-0000-00001B170000}"/>
    <cellStyle name="Normal 39 6 7" xfId="5919" xr:uid="{00000000-0005-0000-0000-00001C170000}"/>
    <cellStyle name="Normal 39 6 8" xfId="5920" xr:uid="{00000000-0005-0000-0000-00001D170000}"/>
    <cellStyle name="Normal 39 6 9" xfId="5921" xr:uid="{00000000-0005-0000-0000-00001E170000}"/>
    <cellStyle name="Normal 39 7" xfId="5922" xr:uid="{00000000-0005-0000-0000-00001F170000}"/>
    <cellStyle name="Normal 39 7 2" xfId="5923" xr:uid="{00000000-0005-0000-0000-000020170000}"/>
    <cellStyle name="Normal 39 7 3" xfId="5924" xr:uid="{00000000-0005-0000-0000-000021170000}"/>
    <cellStyle name="Normal 39 7 4" xfId="5925" xr:uid="{00000000-0005-0000-0000-000022170000}"/>
    <cellStyle name="Normal 39 7 5" xfId="5926" xr:uid="{00000000-0005-0000-0000-000023170000}"/>
    <cellStyle name="Normal 39 7 6" xfId="5927" xr:uid="{00000000-0005-0000-0000-000024170000}"/>
    <cellStyle name="Normal 39 7 7" xfId="5928" xr:uid="{00000000-0005-0000-0000-000025170000}"/>
    <cellStyle name="Normal 39 7 8" xfId="5929" xr:uid="{00000000-0005-0000-0000-000026170000}"/>
    <cellStyle name="Normal 39 7 9" xfId="5930" xr:uid="{00000000-0005-0000-0000-000027170000}"/>
    <cellStyle name="Normal 39 8" xfId="5931" xr:uid="{00000000-0005-0000-0000-000028170000}"/>
    <cellStyle name="Normal 39 8 2" xfId="5932" xr:uid="{00000000-0005-0000-0000-000029170000}"/>
    <cellStyle name="Normal 39 8 3" xfId="5933" xr:uid="{00000000-0005-0000-0000-00002A170000}"/>
    <cellStyle name="Normal 39 8 4" xfId="5934" xr:uid="{00000000-0005-0000-0000-00002B170000}"/>
    <cellStyle name="Normal 39 8 5" xfId="5935" xr:uid="{00000000-0005-0000-0000-00002C170000}"/>
    <cellStyle name="Normal 39 8 6" xfId="5936" xr:uid="{00000000-0005-0000-0000-00002D170000}"/>
    <cellStyle name="Normal 39 8 7" xfId="5937" xr:uid="{00000000-0005-0000-0000-00002E170000}"/>
    <cellStyle name="Normal 39 8 8" xfId="5938" xr:uid="{00000000-0005-0000-0000-00002F170000}"/>
    <cellStyle name="Normal 39 8 9" xfId="5939" xr:uid="{00000000-0005-0000-0000-000030170000}"/>
    <cellStyle name="Normal 39 9" xfId="5940" xr:uid="{00000000-0005-0000-0000-000031170000}"/>
    <cellStyle name="Normal 4" xfId="8" xr:uid="{00000000-0005-0000-0000-000032170000}"/>
    <cellStyle name="Normal 4 10" xfId="5941" xr:uid="{00000000-0005-0000-0000-000033170000}"/>
    <cellStyle name="Normal 4 100" xfId="5942" xr:uid="{00000000-0005-0000-0000-000034170000}"/>
    <cellStyle name="Normal 4 101" xfId="5943" xr:uid="{00000000-0005-0000-0000-000035170000}"/>
    <cellStyle name="Normal 4 102" xfId="5944" xr:uid="{00000000-0005-0000-0000-000036170000}"/>
    <cellStyle name="Normal 4 103" xfId="5945" xr:uid="{00000000-0005-0000-0000-000037170000}"/>
    <cellStyle name="Normal 4 104" xfId="5946" xr:uid="{00000000-0005-0000-0000-000038170000}"/>
    <cellStyle name="Normal 4 105" xfId="5947" xr:uid="{00000000-0005-0000-0000-000039170000}"/>
    <cellStyle name="Normal 4 106" xfId="5948" xr:uid="{00000000-0005-0000-0000-00003A170000}"/>
    <cellStyle name="Normal 4 107" xfId="5949" xr:uid="{00000000-0005-0000-0000-00003B170000}"/>
    <cellStyle name="Normal 4 108" xfId="5950" xr:uid="{00000000-0005-0000-0000-00003C170000}"/>
    <cellStyle name="Normal 4 109" xfId="5951" xr:uid="{00000000-0005-0000-0000-00003D170000}"/>
    <cellStyle name="Normal 4 11" xfId="5952" xr:uid="{00000000-0005-0000-0000-00003E170000}"/>
    <cellStyle name="Normal 4 110" xfId="5953" xr:uid="{00000000-0005-0000-0000-00003F170000}"/>
    <cellStyle name="Normal 4 111" xfId="5954" xr:uid="{00000000-0005-0000-0000-000040170000}"/>
    <cellStyle name="Normal 4 112" xfId="5955" xr:uid="{00000000-0005-0000-0000-000041170000}"/>
    <cellStyle name="Normal 4 113" xfId="5956" xr:uid="{00000000-0005-0000-0000-000042170000}"/>
    <cellStyle name="Normal 4 114" xfId="5957" xr:uid="{00000000-0005-0000-0000-000043170000}"/>
    <cellStyle name="Normal 4 115" xfId="5958" xr:uid="{00000000-0005-0000-0000-000044170000}"/>
    <cellStyle name="Normal 4 116" xfId="5959" xr:uid="{00000000-0005-0000-0000-000045170000}"/>
    <cellStyle name="Normal 4 117" xfId="5960" xr:uid="{00000000-0005-0000-0000-000046170000}"/>
    <cellStyle name="Normal 4 118" xfId="5961" xr:uid="{00000000-0005-0000-0000-000047170000}"/>
    <cellStyle name="Normal 4 119" xfId="5962" xr:uid="{00000000-0005-0000-0000-000048170000}"/>
    <cellStyle name="Normal 4 12" xfId="5963" xr:uid="{00000000-0005-0000-0000-000049170000}"/>
    <cellStyle name="Normal 4 120" xfId="5964" xr:uid="{00000000-0005-0000-0000-00004A170000}"/>
    <cellStyle name="Normal 4 121" xfId="5965" xr:uid="{00000000-0005-0000-0000-00004B170000}"/>
    <cellStyle name="Normal 4 122" xfId="5966" xr:uid="{00000000-0005-0000-0000-00004C170000}"/>
    <cellStyle name="Normal 4 123" xfId="5967" xr:uid="{00000000-0005-0000-0000-00004D170000}"/>
    <cellStyle name="Normal 4 124" xfId="5968" xr:uid="{00000000-0005-0000-0000-00004E170000}"/>
    <cellStyle name="Normal 4 125" xfId="5969" xr:uid="{00000000-0005-0000-0000-00004F170000}"/>
    <cellStyle name="Normal 4 126" xfId="5970" xr:uid="{00000000-0005-0000-0000-000050170000}"/>
    <cellStyle name="Normal 4 127" xfId="5971" xr:uid="{00000000-0005-0000-0000-000051170000}"/>
    <cellStyle name="Normal 4 128" xfId="5972" xr:uid="{00000000-0005-0000-0000-000052170000}"/>
    <cellStyle name="Normal 4 129" xfId="5973" xr:uid="{00000000-0005-0000-0000-000053170000}"/>
    <cellStyle name="Normal 4 13" xfId="5974" xr:uid="{00000000-0005-0000-0000-000054170000}"/>
    <cellStyle name="Normal 4 130" xfId="5975" xr:uid="{00000000-0005-0000-0000-000055170000}"/>
    <cellStyle name="Normal 4 131" xfId="5976" xr:uid="{00000000-0005-0000-0000-000056170000}"/>
    <cellStyle name="Normal 4 132" xfId="5977" xr:uid="{00000000-0005-0000-0000-000057170000}"/>
    <cellStyle name="Normal 4 133" xfId="5978" xr:uid="{00000000-0005-0000-0000-000058170000}"/>
    <cellStyle name="Normal 4 134" xfId="5979" xr:uid="{00000000-0005-0000-0000-000059170000}"/>
    <cellStyle name="Normal 4 135" xfId="5980" xr:uid="{00000000-0005-0000-0000-00005A170000}"/>
    <cellStyle name="Normal 4 136" xfId="5981" xr:uid="{00000000-0005-0000-0000-00005B170000}"/>
    <cellStyle name="Normal 4 137" xfId="5982" xr:uid="{00000000-0005-0000-0000-00005C170000}"/>
    <cellStyle name="Normal 4 138" xfId="5983" xr:uid="{00000000-0005-0000-0000-00005D170000}"/>
    <cellStyle name="Normal 4 139" xfId="5984" xr:uid="{00000000-0005-0000-0000-00005E170000}"/>
    <cellStyle name="Normal 4 14" xfId="5985" xr:uid="{00000000-0005-0000-0000-00005F170000}"/>
    <cellStyle name="Normal 4 140" xfId="5986" xr:uid="{00000000-0005-0000-0000-000060170000}"/>
    <cellStyle name="Normal 4 141" xfId="5987" xr:uid="{00000000-0005-0000-0000-000061170000}"/>
    <cellStyle name="Normal 4 142" xfId="5988" xr:uid="{00000000-0005-0000-0000-000062170000}"/>
    <cellStyle name="Normal 4 143" xfId="5989" xr:uid="{00000000-0005-0000-0000-000063170000}"/>
    <cellStyle name="Normal 4 144" xfId="5990" xr:uid="{00000000-0005-0000-0000-000064170000}"/>
    <cellStyle name="Normal 4 145" xfId="5991" xr:uid="{00000000-0005-0000-0000-000065170000}"/>
    <cellStyle name="Normal 4 146" xfId="5992" xr:uid="{00000000-0005-0000-0000-000066170000}"/>
    <cellStyle name="Normal 4 147" xfId="5993" xr:uid="{00000000-0005-0000-0000-000067170000}"/>
    <cellStyle name="Normal 4 148" xfId="5994" xr:uid="{00000000-0005-0000-0000-000068170000}"/>
    <cellStyle name="Normal 4 149" xfId="5995" xr:uid="{00000000-0005-0000-0000-000069170000}"/>
    <cellStyle name="Normal 4 15" xfId="5996" xr:uid="{00000000-0005-0000-0000-00006A170000}"/>
    <cellStyle name="Normal 4 150" xfId="5997" xr:uid="{00000000-0005-0000-0000-00006B170000}"/>
    <cellStyle name="Normal 4 151" xfId="5998" xr:uid="{00000000-0005-0000-0000-00006C170000}"/>
    <cellStyle name="Normal 4 152" xfId="5999" xr:uid="{00000000-0005-0000-0000-00006D170000}"/>
    <cellStyle name="Normal 4 153" xfId="6000" xr:uid="{00000000-0005-0000-0000-00006E170000}"/>
    <cellStyle name="Normal 4 154" xfId="6001" xr:uid="{00000000-0005-0000-0000-00006F170000}"/>
    <cellStyle name="Normal 4 155" xfId="6002" xr:uid="{00000000-0005-0000-0000-000070170000}"/>
    <cellStyle name="Normal 4 156" xfId="6003" xr:uid="{00000000-0005-0000-0000-000071170000}"/>
    <cellStyle name="Normal 4 157" xfId="6004" xr:uid="{00000000-0005-0000-0000-000072170000}"/>
    <cellStyle name="Normal 4 158" xfId="6005" xr:uid="{00000000-0005-0000-0000-000073170000}"/>
    <cellStyle name="Normal 4 159" xfId="6006" xr:uid="{00000000-0005-0000-0000-000074170000}"/>
    <cellStyle name="Normal 4 16" xfId="6007" xr:uid="{00000000-0005-0000-0000-000075170000}"/>
    <cellStyle name="Normal 4 160" xfId="6008" xr:uid="{00000000-0005-0000-0000-000076170000}"/>
    <cellStyle name="Normal 4 161" xfId="6009" xr:uid="{00000000-0005-0000-0000-000077170000}"/>
    <cellStyle name="Normal 4 162" xfId="6010" xr:uid="{00000000-0005-0000-0000-000078170000}"/>
    <cellStyle name="Normal 4 163" xfId="6011" xr:uid="{00000000-0005-0000-0000-000079170000}"/>
    <cellStyle name="Normal 4 164" xfId="6012" xr:uid="{00000000-0005-0000-0000-00007A170000}"/>
    <cellStyle name="Normal 4 165" xfId="6013" xr:uid="{00000000-0005-0000-0000-00007B170000}"/>
    <cellStyle name="Normal 4 166" xfId="6014" xr:uid="{00000000-0005-0000-0000-00007C170000}"/>
    <cellStyle name="Normal 4 167" xfId="6015" xr:uid="{00000000-0005-0000-0000-00007D170000}"/>
    <cellStyle name="Normal 4 168" xfId="6016" xr:uid="{00000000-0005-0000-0000-00007E170000}"/>
    <cellStyle name="Normal 4 169" xfId="6017" xr:uid="{00000000-0005-0000-0000-00007F170000}"/>
    <cellStyle name="Normal 4 17" xfId="6018" xr:uid="{00000000-0005-0000-0000-000080170000}"/>
    <cellStyle name="Normal 4 170" xfId="6019" xr:uid="{00000000-0005-0000-0000-000081170000}"/>
    <cellStyle name="Normal 4 171" xfId="6020" xr:uid="{00000000-0005-0000-0000-000082170000}"/>
    <cellStyle name="Normal 4 172" xfId="6021" xr:uid="{00000000-0005-0000-0000-000083170000}"/>
    <cellStyle name="Normal 4 173" xfId="6022" xr:uid="{00000000-0005-0000-0000-000084170000}"/>
    <cellStyle name="Normal 4 174" xfId="6023" xr:uid="{00000000-0005-0000-0000-000085170000}"/>
    <cellStyle name="Normal 4 175" xfId="6024" xr:uid="{00000000-0005-0000-0000-000086170000}"/>
    <cellStyle name="Normal 4 176" xfId="6025" xr:uid="{00000000-0005-0000-0000-000087170000}"/>
    <cellStyle name="Normal 4 177" xfId="6026" xr:uid="{00000000-0005-0000-0000-000088170000}"/>
    <cellStyle name="Normal 4 178" xfId="6027" xr:uid="{00000000-0005-0000-0000-000089170000}"/>
    <cellStyle name="Normal 4 179" xfId="6028" xr:uid="{00000000-0005-0000-0000-00008A170000}"/>
    <cellStyle name="Normal 4 18" xfId="6029" xr:uid="{00000000-0005-0000-0000-00008B170000}"/>
    <cellStyle name="Normal 4 180" xfId="6030" xr:uid="{00000000-0005-0000-0000-00008C170000}"/>
    <cellStyle name="Normal 4 181" xfId="6031" xr:uid="{00000000-0005-0000-0000-00008D170000}"/>
    <cellStyle name="Normal 4 182" xfId="6032" xr:uid="{00000000-0005-0000-0000-00008E170000}"/>
    <cellStyle name="Normal 4 183" xfId="6033" xr:uid="{00000000-0005-0000-0000-00008F170000}"/>
    <cellStyle name="Normal 4 184" xfId="6034" xr:uid="{00000000-0005-0000-0000-000090170000}"/>
    <cellStyle name="Normal 4 185" xfId="6035" xr:uid="{00000000-0005-0000-0000-000091170000}"/>
    <cellStyle name="Normal 4 186" xfId="6036" xr:uid="{00000000-0005-0000-0000-000092170000}"/>
    <cellStyle name="Normal 4 187" xfId="6037" xr:uid="{00000000-0005-0000-0000-000093170000}"/>
    <cellStyle name="Normal 4 188" xfId="6038" xr:uid="{00000000-0005-0000-0000-000094170000}"/>
    <cellStyle name="Normal 4 189" xfId="6039" xr:uid="{00000000-0005-0000-0000-000095170000}"/>
    <cellStyle name="Normal 4 19" xfId="6040" xr:uid="{00000000-0005-0000-0000-000096170000}"/>
    <cellStyle name="Normal 4 190" xfId="6041" xr:uid="{00000000-0005-0000-0000-000097170000}"/>
    <cellStyle name="Normal 4 191" xfId="6042" xr:uid="{00000000-0005-0000-0000-000098170000}"/>
    <cellStyle name="Normal 4 192" xfId="6043" xr:uid="{00000000-0005-0000-0000-000099170000}"/>
    <cellStyle name="Normal 4 193" xfId="6044" xr:uid="{00000000-0005-0000-0000-00009A170000}"/>
    <cellStyle name="Normal 4 194" xfId="6045" xr:uid="{00000000-0005-0000-0000-00009B170000}"/>
    <cellStyle name="Normal 4 195" xfId="6046" xr:uid="{00000000-0005-0000-0000-00009C170000}"/>
    <cellStyle name="Normal 4 196" xfId="6047" xr:uid="{00000000-0005-0000-0000-00009D170000}"/>
    <cellStyle name="Normal 4 197" xfId="6048" xr:uid="{00000000-0005-0000-0000-00009E170000}"/>
    <cellStyle name="Normal 4 198" xfId="6049" xr:uid="{00000000-0005-0000-0000-00009F170000}"/>
    <cellStyle name="Normal 4 199" xfId="6050" xr:uid="{00000000-0005-0000-0000-0000A0170000}"/>
    <cellStyle name="Normal 4 2" xfId="6051" xr:uid="{00000000-0005-0000-0000-0000A1170000}"/>
    <cellStyle name="Normal 4 2 2" xfId="6052" xr:uid="{00000000-0005-0000-0000-0000A2170000}"/>
    <cellStyle name="Normal 4 2 3" xfId="6053" xr:uid="{00000000-0005-0000-0000-0000A3170000}"/>
    <cellStyle name="Normal 4 2 4" xfId="6054" xr:uid="{00000000-0005-0000-0000-0000A4170000}"/>
    <cellStyle name="Normal 4 20" xfId="6055" xr:uid="{00000000-0005-0000-0000-0000A5170000}"/>
    <cellStyle name="Normal 4 200" xfId="6056" xr:uid="{00000000-0005-0000-0000-0000A6170000}"/>
    <cellStyle name="Normal 4 201" xfId="6057" xr:uid="{00000000-0005-0000-0000-0000A7170000}"/>
    <cellStyle name="Normal 4 202" xfId="6058" xr:uid="{00000000-0005-0000-0000-0000A8170000}"/>
    <cellStyle name="Normal 4 203" xfId="6059" xr:uid="{00000000-0005-0000-0000-0000A9170000}"/>
    <cellStyle name="Normal 4 204" xfId="6060" xr:uid="{00000000-0005-0000-0000-0000AA170000}"/>
    <cellStyle name="Normal 4 205" xfId="6061" xr:uid="{00000000-0005-0000-0000-0000AB170000}"/>
    <cellStyle name="Normal 4 206" xfId="6062" xr:uid="{00000000-0005-0000-0000-0000AC170000}"/>
    <cellStyle name="Normal 4 207" xfId="6063" xr:uid="{00000000-0005-0000-0000-0000AD170000}"/>
    <cellStyle name="Normal 4 208" xfId="6064" xr:uid="{00000000-0005-0000-0000-0000AE170000}"/>
    <cellStyle name="Normal 4 209" xfId="6065" xr:uid="{00000000-0005-0000-0000-0000AF170000}"/>
    <cellStyle name="Normal 4 21" xfId="6066" xr:uid="{00000000-0005-0000-0000-0000B0170000}"/>
    <cellStyle name="Normal 4 210" xfId="6067" xr:uid="{00000000-0005-0000-0000-0000B1170000}"/>
    <cellStyle name="Normal 4 211" xfId="6068" xr:uid="{00000000-0005-0000-0000-0000B2170000}"/>
    <cellStyle name="Normal 4 212" xfId="6069" xr:uid="{00000000-0005-0000-0000-0000B3170000}"/>
    <cellStyle name="Normal 4 213" xfId="6070" xr:uid="{00000000-0005-0000-0000-0000B4170000}"/>
    <cellStyle name="Normal 4 214" xfId="6071" xr:uid="{00000000-0005-0000-0000-0000B5170000}"/>
    <cellStyle name="Normal 4 215" xfId="6072" xr:uid="{00000000-0005-0000-0000-0000B6170000}"/>
    <cellStyle name="Normal 4 216" xfId="6073" xr:uid="{00000000-0005-0000-0000-0000B7170000}"/>
    <cellStyle name="Normal 4 217" xfId="6074" xr:uid="{00000000-0005-0000-0000-0000B8170000}"/>
    <cellStyle name="Normal 4 218" xfId="6075" xr:uid="{00000000-0005-0000-0000-0000B9170000}"/>
    <cellStyle name="Normal 4 219" xfId="6076" xr:uid="{00000000-0005-0000-0000-0000BA170000}"/>
    <cellStyle name="Normal 4 22" xfId="6077" xr:uid="{00000000-0005-0000-0000-0000BB170000}"/>
    <cellStyle name="Normal 4 220" xfId="6078" xr:uid="{00000000-0005-0000-0000-0000BC170000}"/>
    <cellStyle name="Normal 4 221" xfId="6079" xr:uid="{00000000-0005-0000-0000-0000BD170000}"/>
    <cellStyle name="Normal 4 222" xfId="6080" xr:uid="{00000000-0005-0000-0000-0000BE170000}"/>
    <cellStyle name="Normal 4 223" xfId="6081" xr:uid="{00000000-0005-0000-0000-0000BF170000}"/>
    <cellStyle name="Normal 4 224" xfId="6082" xr:uid="{00000000-0005-0000-0000-0000C0170000}"/>
    <cellStyle name="Normal 4 225" xfId="6083" xr:uid="{00000000-0005-0000-0000-0000C1170000}"/>
    <cellStyle name="Normal 4 226" xfId="6084" xr:uid="{00000000-0005-0000-0000-0000C2170000}"/>
    <cellStyle name="Normal 4 227" xfId="6085" xr:uid="{00000000-0005-0000-0000-0000C3170000}"/>
    <cellStyle name="Normal 4 228" xfId="6086" xr:uid="{00000000-0005-0000-0000-0000C4170000}"/>
    <cellStyle name="Normal 4 229" xfId="6087" xr:uid="{00000000-0005-0000-0000-0000C5170000}"/>
    <cellStyle name="Normal 4 23" xfId="6088" xr:uid="{00000000-0005-0000-0000-0000C6170000}"/>
    <cellStyle name="Normal 4 230" xfId="6089" xr:uid="{00000000-0005-0000-0000-0000C7170000}"/>
    <cellStyle name="Normal 4 231" xfId="6090" xr:uid="{00000000-0005-0000-0000-0000C8170000}"/>
    <cellStyle name="Normal 4 232" xfId="6091" xr:uid="{00000000-0005-0000-0000-0000C9170000}"/>
    <cellStyle name="Normal 4 233" xfId="6092" xr:uid="{00000000-0005-0000-0000-0000CA170000}"/>
    <cellStyle name="Normal 4 234" xfId="6093" xr:uid="{00000000-0005-0000-0000-0000CB170000}"/>
    <cellStyle name="Normal 4 235" xfId="6094" xr:uid="{00000000-0005-0000-0000-0000CC170000}"/>
    <cellStyle name="Normal 4 236" xfId="6095" xr:uid="{00000000-0005-0000-0000-0000CD170000}"/>
    <cellStyle name="Normal 4 237" xfId="6096" xr:uid="{00000000-0005-0000-0000-0000CE170000}"/>
    <cellStyle name="Normal 4 238" xfId="6097" xr:uid="{00000000-0005-0000-0000-0000CF170000}"/>
    <cellStyle name="Normal 4 239" xfId="6098" xr:uid="{00000000-0005-0000-0000-0000D0170000}"/>
    <cellStyle name="Normal 4 24" xfId="6099" xr:uid="{00000000-0005-0000-0000-0000D1170000}"/>
    <cellStyle name="Normal 4 240" xfId="6100" xr:uid="{00000000-0005-0000-0000-0000D2170000}"/>
    <cellStyle name="Normal 4 241" xfId="6101" xr:uid="{00000000-0005-0000-0000-0000D3170000}"/>
    <cellStyle name="Normal 4 242" xfId="6102" xr:uid="{00000000-0005-0000-0000-0000D4170000}"/>
    <cellStyle name="Normal 4 243" xfId="6103" xr:uid="{00000000-0005-0000-0000-0000D5170000}"/>
    <cellStyle name="Normal 4 244" xfId="6104" xr:uid="{00000000-0005-0000-0000-0000D6170000}"/>
    <cellStyle name="Normal 4 245" xfId="6105" xr:uid="{00000000-0005-0000-0000-0000D7170000}"/>
    <cellStyle name="Normal 4 246" xfId="6106" xr:uid="{00000000-0005-0000-0000-0000D8170000}"/>
    <cellStyle name="Normal 4 247" xfId="6107" xr:uid="{00000000-0005-0000-0000-0000D9170000}"/>
    <cellStyle name="Normal 4 248" xfId="6108" xr:uid="{00000000-0005-0000-0000-0000DA170000}"/>
    <cellStyle name="Normal 4 249" xfId="6109" xr:uid="{00000000-0005-0000-0000-0000DB170000}"/>
    <cellStyle name="Normal 4 25" xfId="6110" xr:uid="{00000000-0005-0000-0000-0000DC170000}"/>
    <cellStyle name="Normal 4 250" xfId="6111" xr:uid="{00000000-0005-0000-0000-0000DD170000}"/>
    <cellStyle name="Normal 4 251" xfId="6112" xr:uid="{00000000-0005-0000-0000-0000DE170000}"/>
    <cellStyle name="Normal 4 252" xfId="6113" xr:uid="{00000000-0005-0000-0000-0000DF170000}"/>
    <cellStyle name="Normal 4 253" xfId="6114" xr:uid="{00000000-0005-0000-0000-0000E0170000}"/>
    <cellStyle name="Normal 4 254" xfId="6115" xr:uid="{00000000-0005-0000-0000-0000E1170000}"/>
    <cellStyle name="Normal 4 255" xfId="6116" xr:uid="{00000000-0005-0000-0000-0000E2170000}"/>
    <cellStyle name="Normal 4 26" xfId="6117" xr:uid="{00000000-0005-0000-0000-0000E3170000}"/>
    <cellStyle name="Normal 4 27" xfId="6118" xr:uid="{00000000-0005-0000-0000-0000E4170000}"/>
    <cellStyle name="Normal 4 28" xfId="6119" xr:uid="{00000000-0005-0000-0000-0000E5170000}"/>
    <cellStyle name="Normal 4 29" xfId="6120" xr:uid="{00000000-0005-0000-0000-0000E6170000}"/>
    <cellStyle name="Normal 4 3" xfId="6121" xr:uid="{00000000-0005-0000-0000-0000E7170000}"/>
    <cellStyle name="Normal 4 3 2" xfId="6122" xr:uid="{00000000-0005-0000-0000-0000E8170000}"/>
    <cellStyle name="Normal 4 3 3" xfId="6123" xr:uid="{00000000-0005-0000-0000-0000E9170000}"/>
    <cellStyle name="Normal 4 30" xfId="6124" xr:uid="{00000000-0005-0000-0000-0000EA170000}"/>
    <cellStyle name="Normal 4 31" xfId="6125" xr:uid="{00000000-0005-0000-0000-0000EB170000}"/>
    <cellStyle name="Normal 4 32" xfId="6126" xr:uid="{00000000-0005-0000-0000-0000EC170000}"/>
    <cellStyle name="Normal 4 33" xfId="6127" xr:uid="{00000000-0005-0000-0000-0000ED170000}"/>
    <cellStyle name="Normal 4 34" xfId="6128" xr:uid="{00000000-0005-0000-0000-0000EE170000}"/>
    <cellStyle name="Normal 4 35" xfId="6129" xr:uid="{00000000-0005-0000-0000-0000EF170000}"/>
    <cellStyle name="Normal 4 36" xfId="6130" xr:uid="{00000000-0005-0000-0000-0000F0170000}"/>
    <cellStyle name="Normal 4 37" xfId="6131" xr:uid="{00000000-0005-0000-0000-0000F1170000}"/>
    <cellStyle name="Normal 4 38" xfId="6132" xr:uid="{00000000-0005-0000-0000-0000F2170000}"/>
    <cellStyle name="Normal 4 39" xfId="6133" xr:uid="{00000000-0005-0000-0000-0000F3170000}"/>
    <cellStyle name="Normal 4 4" xfId="6134" xr:uid="{00000000-0005-0000-0000-0000F4170000}"/>
    <cellStyle name="Normal 4 4 2" xfId="6135" xr:uid="{00000000-0005-0000-0000-0000F5170000}"/>
    <cellStyle name="Normal 4 4 3" xfId="6136" xr:uid="{00000000-0005-0000-0000-0000F6170000}"/>
    <cellStyle name="Normal 4 40" xfId="6137" xr:uid="{00000000-0005-0000-0000-0000F7170000}"/>
    <cellStyle name="Normal 4 41" xfId="6138" xr:uid="{00000000-0005-0000-0000-0000F8170000}"/>
    <cellStyle name="Normal 4 42" xfId="6139" xr:uid="{00000000-0005-0000-0000-0000F9170000}"/>
    <cellStyle name="Normal 4 43" xfId="6140" xr:uid="{00000000-0005-0000-0000-0000FA170000}"/>
    <cellStyle name="Normal 4 44" xfId="6141" xr:uid="{00000000-0005-0000-0000-0000FB170000}"/>
    <cellStyle name="Normal 4 45" xfId="6142" xr:uid="{00000000-0005-0000-0000-0000FC170000}"/>
    <cellStyle name="Normal 4 46" xfId="6143" xr:uid="{00000000-0005-0000-0000-0000FD170000}"/>
    <cellStyle name="Normal 4 47" xfId="6144" xr:uid="{00000000-0005-0000-0000-0000FE170000}"/>
    <cellStyle name="Normal 4 48" xfId="6145" xr:uid="{00000000-0005-0000-0000-0000FF170000}"/>
    <cellStyle name="Normal 4 49" xfId="6146" xr:uid="{00000000-0005-0000-0000-000000180000}"/>
    <cellStyle name="Normal 4 5" xfId="6147" xr:uid="{00000000-0005-0000-0000-000001180000}"/>
    <cellStyle name="Normal 4 5 2" xfId="6148" xr:uid="{00000000-0005-0000-0000-000002180000}"/>
    <cellStyle name="Normal 4 5 3" xfId="6149" xr:uid="{00000000-0005-0000-0000-000003180000}"/>
    <cellStyle name="Normal 4 50" xfId="6150" xr:uid="{00000000-0005-0000-0000-000004180000}"/>
    <cellStyle name="Normal 4 51" xfId="6151" xr:uid="{00000000-0005-0000-0000-000005180000}"/>
    <cellStyle name="Normal 4 52" xfId="6152" xr:uid="{00000000-0005-0000-0000-000006180000}"/>
    <cellStyle name="Normal 4 53" xfId="6153" xr:uid="{00000000-0005-0000-0000-000007180000}"/>
    <cellStyle name="Normal 4 54" xfId="6154" xr:uid="{00000000-0005-0000-0000-000008180000}"/>
    <cellStyle name="Normal 4 55" xfId="6155" xr:uid="{00000000-0005-0000-0000-000009180000}"/>
    <cellStyle name="Normal 4 56" xfId="6156" xr:uid="{00000000-0005-0000-0000-00000A180000}"/>
    <cellStyle name="Normal 4 57" xfId="6157" xr:uid="{00000000-0005-0000-0000-00000B180000}"/>
    <cellStyle name="Normal 4 58" xfId="6158" xr:uid="{00000000-0005-0000-0000-00000C180000}"/>
    <cellStyle name="Normal 4 59" xfId="6159" xr:uid="{00000000-0005-0000-0000-00000D180000}"/>
    <cellStyle name="Normal 4 6" xfId="6160" xr:uid="{00000000-0005-0000-0000-00000E180000}"/>
    <cellStyle name="Normal 4 6 2" xfId="6161" xr:uid="{00000000-0005-0000-0000-00000F180000}"/>
    <cellStyle name="Normal 4 6 3" xfId="6162" xr:uid="{00000000-0005-0000-0000-000010180000}"/>
    <cellStyle name="Normal 4 60" xfId="6163" xr:uid="{00000000-0005-0000-0000-000011180000}"/>
    <cellStyle name="Normal 4 61" xfId="6164" xr:uid="{00000000-0005-0000-0000-000012180000}"/>
    <cellStyle name="Normal 4 62" xfId="6165" xr:uid="{00000000-0005-0000-0000-000013180000}"/>
    <cellStyle name="Normal 4 63" xfId="6166" xr:uid="{00000000-0005-0000-0000-000014180000}"/>
    <cellStyle name="Normal 4 64" xfId="6167" xr:uid="{00000000-0005-0000-0000-000015180000}"/>
    <cellStyle name="Normal 4 65" xfId="6168" xr:uid="{00000000-0005-0000-0000-000016180000}"/>
    <cellStyle name="Normal 4 66" xfId="6169" xr:uid="{00000000-0005-0000-0000-000017180000}"/>
    <cellStyle name="Normal 4 67" xfId="6170" xr:uid="{00000000-0005-0000-0000-000018180000}"/>
    <cellStyle name="Normal 4 68" xfId="6171" xr:uid="{00000000-0005-0000-0000-000019180000}"/>
    <cellStyle name="Normal 4 69" xfId="6172" xr:uid="{00000000-0005-0000-0000-00001A180000}"/>
    <cellStyle name="Normal 4 7" xfId="6173" xr:uid="{00000000-0005-0000-0000-00001B180000}"/>
    <cellStyle name="Normal 4 70" xfId="6174" xr:uid="{00000000-0005-0000-0000-00001C180000}"/>
    <cellStyle name="Normal 4 71" xfId="6175" xr:uid="{00000000-0005-0000-0000-00001D180000}"/>
    <cellStyle name="Normal 4 72" xfId="6176" xr:uid="{00000000-0005-0000-0000-00001E180000}"/>
    <cellStyle name="Normal 4 73" xfId="6177" xr:uid="{00000000-0005-0000-0000-00001F180000}"/>
    <cellStyle name="Normal 4 74" xfId="6178" xr:uid="{00000000-0005-0000-0000-000020180000}"/>
    <cellStyle name="Normal 4 75" xfId="6179" xr:uid="{00000000-0005-0000-0000-000021180000}"/>
    <cellStyle name="Normal 4 76" xfId="6180" xr:uid="{00000000-0005-0000-0000-000022180000}"/>
    <cellStyle name="Normal 4 77" xfId="6181" xr:uid="{00000000-0005-0000-0000-000023180000}"/>
    <cellStyle name="Normal 4 78" xfId="6182" xr:uid="{00000000-0005-0000-0000-000024180000}"/>
    <cellStyle name="Normal 4 79" xfId="6183" xr:uid="{00000000-0005-0000-0000-000025180000}"/>
    <cellStyle name="Normal 4 8" xfId="6184" xr:uid="{00000000-0005-0000-0000-000026180000}"/>
    <cellStyle name="Normal 4 80" xfId="6185" xr:uid="{00000000-0005-0000-0000-000027180000}"/>
    <cellStyle name="Normal 4 81" xfId="6186" xr:uid="{00000000-0005-0000-0000-000028180000}"/>
    <cellStyle name="Normal 4 82" xfId="6187" xr:uid="{00000000-0005-0000-0000-000029180000}"/>
    <cellStyle name="Normal 4 83" xfId="6188" xr:uid="{00000000-0005-0000-0000-00002A180000}"/>
    <cellStyle name="Normal 4 84" xfId="6189" xr:uid="{00000000-0005-0000-0000-00002B180000}"/>
    <cellStyle name="Normal 4 85" xfId="6190" xr:uid="{00000000-0005-0000-0000-00002C180000}"/>
    <cellStyle name="Normal 4 86" xfId="6191" xr:uid="{00000000-0005-0000-0000-00002D180000}"/>
    <cellStyle name="Normal 4 87" xfId="6192" xr:uid="{00000000-0005-0000-0000-00002E180000}"/>
    <cellStyle name="Normal 4 88" xfId="6193" xr:uid="{00000000-0005-0000-0000-00002F180000}"/>
    <cellStyle name="Normal 4 89" xfId="6194" xr:uid="{00000000-0005-0000-0000-000030180000}"/>
    <cellStyle name="Normal 4 9" xfId="6195" xr:uid="{00000000-0005-0000-0000-000031180000}"/>
    <cellStyle name="Normal 4 90" xfId="6196" xr:uid="{00000000-0005-0000-0000-000032180000}"/>
    <cellStyle name="Normal 4 91" xfId="6197" xr:uid="{00000000-0005-0000-0000-000033180000}"/>
    <cellStyle name="Normal 4 92" xfId="6198" xr:uid="{00000000-0005-0000-0000-000034180000}"/>
    <cellStyle name="Normal 4 93" xfId="6199" xr:uid="{00000000-0005-0000-0000-000035180000}"/>
    <cellStyle name="Normal 4 94" xfId="6200" xr:uid="{00000000-0005-0000-0000-000036180000}"/>
    <cellStyle name="Normal 4 95" xfId="6201" xr:uid="{00000000-0005-0000-0000-000037180000}"/>
    <cellStyle name="Normal 4 96" xfId="6202" xr:uid="{00000000-0005-0000-0000-000038180000}"/>
    <cellStyle name="Normal 4 97" xfId="6203" xr:uid="{00000000-0005-0000-0000-000039180000}"/>
    <cellStyle name="Normal 4 98" xfId="6204" xr:uid="{00000000-0005-0000-0000-00003A180000}"/>
    <cellStyle name="Normal 4 99" xfId="6205" xr:uid="{00000000-0005-0000-0000-00003B180000}"/>
    <cellStyle name="Normal 40" xfId="6206" xr:uid="{00000000-0005-0000-0000-00003C180000}"/>
    <cellStyle name="Normal 40 2" xfId="6207" xr:uid="{00000000-0005-0000-0000-00003D180000}"/>
    <cellStyle name="Normal 40 2 2" xfId="6208" xr:uid="{00000000-0005-0000-0000-00003E180000}"/>
    <cellStyle name="Normal 40 2 3" xfId="6209" xr:uid="{00000000-0005-0000-0000-00003F180000}"/>
    <cellStyle name="Normal 40 2 4" xfId="6210" xr:uid="{00000000-0005-0000-0000-000040180000}"/>
    <cellStyle name="Normal 40 2 5" xfId="6211" xr:uid="{00000000-0005-0000-0000-000041180000}"/>
    <cellStyle name="Normal 40 2 6" xfId="6212" xr:uid="{00000000-0005-0000-0000-000042180000}"/>
    <cellStyle name="Normal 40 2 7" xfId="6213" xr:uid="{00000000-0005-0000-0000-000043180000}"/>
    <cellStyle name="Normal 40 2 8" xfId="6214" xr:uid="{00000000-0005-0000-0000-000044180000}"/>
    <cellStyle name="Normal 40 2 9" xfId="6215" xr:uid="{00000000-0005-0000-0000-000045180000}"/>
    <cellStyle name="Normal 40 3" xfId="6216" xr:uid="{00000000-0005-0000-0000-000046180000}"/>
    <cellStyle name="Normal 40 4" xfId="6217" xr:uid="{00000000-0005-0000-0000-000047180000}"/>
    <cellStyle name="Normal 40 5" xfId="6218" xr:uid="{00000000-0005-0000-0000-000048180000}"/>
    <cellStyle name="Normal 40 6" xfId="6219" xr:uid="{00000000-0005-0000-0000-000049180000}"/>
    <cellStyle name="Normal 40 7" xfId="6220" xr:uid="{00000000-0005-0000-0000-00004A180000}"/>
    <cellStyle name="Normal 40 8" xfId="6221" xr:uid="{00000000-0005-0000-0000-00004B180000}"/>
    <cellStyle name="Normal 40 9" xfId="6222" xr:uid="{00000000-0005-0000-0000-00004C180000}"/>
    <cellStyle name="Normal 41" xfId="6223" xr:uid="{00000000-0005-0000-0000-00004D180000}"/>
    <cellStyle name="Normal 41 2" xfId="6224" xr:uid="{00000000-0005-0000-0000-00004E180000}"/>
    <cellStyle name="Normal 41 2 2" xfId="6225" xr:uid="{00000000-0005-0000-0000-00004F180000}"/>
    <cellStyle name="Normal 41 2 3" xfId="6226" xr:uid="{00000000-0005-0000-0000-000050180000}"/>
    <cellStyle name="Normal 41 3" xfId="6227" xr:uid="{00000000-0005-0000-0000-000051180000}"/>
    <cellStyle name="Normal 42" xfId="6228" xr:uid="{00000000-0005-0000-0000-000052180000}"/>
    <cellStyle name="Normal 42 10" xfId="6229" xr:uid="{00000000-0005-0000-0000-000053180000}"/>
    <cellStyle name="Normal 42 11" xfId="6230" xr:uid="{00000000-0005-0000-0000-000054180000}"/>
    <cellStyle name="Normal 42 12" xfId="6231" xr:uid="{00000000-0005-0000-0000-000055180000}"/>
    <cellStyle name="Normal 42 13" xfId="6232" xr:uid="{00000000-0005-0000-0000-000056180000}"/>
    <cellStyle name="Normal 42 14" xfId="6233" xr:uid="{00000000-0005-0000-0000-000057180000}"/>
    <cellStyle name="Normal 42 15" xfId="6234" xr:uid="{00000000-0005-0000-0000-000058180000}"/>
    <cellStyle name="Normal 42 16" xfId="6235" xr:uid="{00000000-0005-0000-0000-000059180000}"/>
    <cellStyle name="Normal 42 17" xfId="6236" xr:uid="{00000000-0005-0000-0000-00005A180000}"/>
    <cellStyle name="Normal 42 2" xfId="6237" xr:uid="{00000000-0005-0000-0000-00005B180000}"/>
    <cellStyle name="Normal 42 2 10" xfId="6238" xr:uid="{00000000-0005-0000-0000-00005C180000}"/>
    <cellStyle name="Normal 42 2 11" xfId="6239" xr:uid="{00000000-0005-0000-0000-00005D180000}"/>
    <cellStyle name="Normal 42 2 2" xfId="6240" xr:uid="{00000000-0005-0000-0000-00005E180000}"/>
    <cellStyle name="Normal 42 2 3" xfId="6241" xr:uid="{00000000-0005-0000-0000-00005F180000}"/>
    <cellStyle name="Normal 42 2 4" xfId="6242" xr:uid="{00000000-0005-0000-0000-000060180000}"/>
    <cellStyle name="Normal 42 2 5" xfId="6243" xr:uid="{00000000-0005-0000-0000-000061180000}"/>
    <cellStyle name="Normal 42 2 6" xfId="6244" xr:uid="{00000000-0005-0000-0000-000062180000}"/>
    <cellStyle name="Normal 42 2 7" xfId="6245" xr:uid="{00000000-0005-0000-0000-000063180000}"/>
    <cellStyle name="Normal 42 2 8" xfId="6246" xr:uid="{00000000-0005-0000-0000-000064180000}"/>
    <cellStyle name="Normal 42 2 9" xfId="6247" xr:uid="{00000000-0005-0000-0000-000065180000}"/>
    <cellStyle name="Normal 42 3" xfId="6248" xr:uid="{00000000-0005-0000-0000-000066180000}"/>
    <cellStyle name="Normal 42 3 2" xfId="6249" xr:uid="{00000000-0005-0000-0000-000067180000}"/>
    <cellStyle name="Normal 42 3 3" xfId="6250" xr:uid="{00000000-0005-0000-0000-000068180000}"/>
    <cellStyle name="Normal 42 3 4" xfId="6251" xr:uid="{00000000-0005-0000-0000-000069180000}"/>
    <cellStyle name="Normal 42 3 5" xfId="6252" xr:uid="{00000000-0005-0000-0000-00006A180000}"/>
    <cellStyle name="Normal 42 3 6" xfId="6253" xr:uid="{00000000-0005-0000-0000-00006B180000}"/>
    <cellStyle name="Normal 42 3 7" xfId="6254" xr:uid="{00000000-0005-0000-0000-00006C180000}"/>
    <cellStyle name="Normal 42 3 8" xfId="6255" xr:uid="{00000000-0005-0000-0000-00006D180000}"/>
    <cellStyle name="Normal 42 3 9" xfId="6256" xr:uid="{00000000-0005-0000-0000-00006E180000}"/>
    <cellStyle name="Normal 42 4" xfId="6257" xr:uid="{00000000-0005-0000-0000-00006F180000}"/>
    <cellStyle name="Normal 42 4 2" xfId="6258" xr:uid="{00000000-0005-0000-0000-000070180000}"/>
    <cellStyle name="Normal 42 4 3" xfId="6259" xr:uid="{00000000-0005-0000-0000-000071180000}"/>
    <cellStyle name="Normal 42 4 4" xfId="6260" xr:uid="{00000000-0005-0000-0000-000072180000}"/>
    <cellStyle name="Normal 42 4 5" xfId="6261" xr:uid="{00000000-0005-0000-0000-000073180000}"/>
    <cellStyle name="Normal 42 4 6" xfId="6262" xr:uid="{00000000-0005-0000-0000-000074180000}"/>
    <cellStyle name="Normal 42 4 7" xfId="6263" xr:uid="{00000000-0005-0000-0000-000075180000}"/>
    <cellStyle name="Normal 42 4 8" xfId="6264" xr:uid="{00000000-0005-0000-0000-000076180000}"/>
    <cellStyle name="Normal 42 4 9" xfId="6265" xr:uid="{00000000-0005-0000-0000-000077180000}"/>
    <cellStyle name="Normal 42 5" xfId="6266" xr:uid="{00000000-0005-0000-0000-000078180000}"/>
    <cellStyle name="Normal 42 5 2" xfId="6267" xr:uid="{00000000-0005-0000-0000-000079180000}"/>
    <cellStyle name="Normal 42 5 3" xfId="6268" xr:uid="{00000000-0005-0000-0000-00007A180000}"/>
    <cellStyle name="Normal 42 5 4" xfId="6269" xr:uid="{00000000-0005-0000-0000-00007B180000}"/>
    <cellStyle name="Normal 42 5 5" xfId="6270" xr:uid="{00000000-0005-0000-0000-00007C180000}"/>
    <cellStyle name="Normal 42 5 6" xfId="6271" xr:uid="{00000000-0005-0000-0000-00007D180000}"/>
    <cellStyle name="Normal 42 5 7" xfId="6272" xr:uid="{00000000-0005-0000-0000-00007E180000}"/>
    <cellStyle name="Normal 42 5 8" xfId="6273" xr:uid="{00000000-0005-0000-0000-00007F180000}"/>
    <cellStyle name="Normal 42 5 9" xfId="6274" xr:uid="{00000000-0005-0000-0000-000080180000}"/>
    <cellStyle name="Normal 42 6" xfId="6275" xr:uid="{00000000-0005-0000-0000-000081180000}"/>
    <cellStyle name="Normal 42 6 2" xfId="6276" xr:uid="{00000000-0005-0000-0000-000082180000}"/>
    <cellStyle name="Normal 42 6 3" xfId="6277" xr:uid="{00000000-0005-0000-0000-000083180000}"/>
    <cellStyle name="Normal 42 6 4" xfId="6278" xr:uid="{00000000-0005-0000-0000-000084180000}"/>
    <cellStyle name="Normal 42 6 5" xfId="6279" xr:uid="{00000000-0005-0000-0000-000085180000}"/>
    <cellStyle name="Normal 42 6 6" xfId="6280" xr:uid="{00000000-0005-0000-0000-000086180000}"/>
    <cellStyle name="Normal 42 6 7" xfId="6281" xr:uid="{00000000-0005-0000-0000-000087180000}"/>
    <cellStyle name="Normal 42 6 8" xfId="6282" xr:uid="{00000000-0005-0000-0000-000088180000}"/>
    <cellStyle name="Normal 42 6 9" xfId="6283" xr:uid="{00000000-0005-0000-0000-000089180000}"/>
    <cellStyle name="Normal 42 7" xfId="6284" xr:uid="{00000000-0005-0000-0000-00008A180000}"/>
    <cellStyle name="Normal 42 7 2" xfId="6285" xr:uid="{00000000-0005-0000-0000-00008B180000}"/>
    <cellStyle name="Normal 42 7 3" xfId="6286" xr:uid="{00000000-0005-0000-0000-00008C180000}"/>
    <cellStyle name="Normal 42 7 4" xfId="6287" xr:uid="{00000000-0005-0000-0000-00008D180000}"/>
    <cellStyle name="Normal 42 7 5" xfId="6288" xr:uid="{00000000-0005-0000-0000-00008E180000}"/>
    <cellStyle name="Normal 42 7 6" xfId="6289" xr:uid="{00000000-0005-0000-0000-00008F180000}"/>
    <cellStyle name="Normal 42 7 7" xfId="6290" xr:uid="{00000000-0005-0000-0000-000090180000}"/>
    <cellStyle name="Normal 42 7 8" xfId="6291" xr:uid="{00000000-0005-0000-0000-000091180000}"/>
    <cellStyle name="Normal 42 7 9" xfId="6292" xr:uid="{00000000-0005-0000-0000-000092180000}"/>
    <cellStyle name="Normal 42 8" xfId="6293" xr:uid="{00000000-0005-0000-0000-000093180000}"/>
    <cellStyle name="Normal 42 9" xfId="6294" xr:uid="{00000000-0005-0000-0000-000094180000}"/>
    <cellStyle name="Normal 43" xfId="6295" xr:uid="{00000000-0005-0000-0000-000095180000}"/>
    <cellStyle name="Normal 43 10" xfId="6296" xr:uid="{00000000-0005-0000-0000-000096180000}"/>
    <cellStyle name="Normal 43 11" xfId="6297" xr:uid="{00000000-0005-0000-0000-000097180000}"/>
    <cellStyle name="Normal 43 12" xfId="6298" xr:uid="{00000000-0005-0000-0000-000098180000}"/>
    <cellStyle name="Normal 43 13" xfId="6299" xr:uid="{00000000-0005-0000-0000-000099180000}"/>
    <cellStyle name="Normal 43 14" xfId="6300" xr:uid="{00000000-0005-0000-0000-00009A180000}"/>
    <cellStyle name="Normal 43 15" xfId="6301" xr:uid="{00000000-0005-0000-0000-00009B180000}"/>
    <cellStyle name="Normal 43 16" xfId="6302" xr:uid="{00000000-0005-0000-0000-00009C180000}"/>
    <cellStyle name="Normal 43 2" xfId="6303" xr:uid="{00000000-0005-0000-0000-00009D180000}"/>
    <cellStyle name="Normal 43 2 10" xfId="6304" xr:uid="{00000000-0005-0000-0000-00009E180000}"/>
    <cellStyle name="Normal 43 2 11" xfId="6305" xr:uid="{00000000-0005-0000-0000-00009F180000}"/>
    <cellStyle name="Normal 43 2 2" xfId="6306" xr:uid="{00000000-0005-0000-0000-0000A0180000}"/>
    <cellStyle name="Normal 43 2 3" xfId="6307" xr:uid="{00000000-0005-0000-0000-0000A1180000}"/>
    <cellStyle name="Normal 43 2 4" xfId="6308" xr:uid="{00000000-0005-0000-0000-0000A2180000}"/>
    <cellStyle name="Normal 43 2 5" xfId="6309" xr:uid="{00000000-0005-0000-0000-0000A3180000}"/>
    <cellStyle name="Normal 43 2 6" xfId="6310" xr:uid="{00000000-0005-0000-0000-0000A4180000}"/>
    <cellStyle name="Normal 43 2 7" xfId="6311" xr:uid="{00000000-0005-0000-0000-0000A5180000}"/>
    <cellStyle name="Normal 43 2 8" xfId="6312" xr:uid="{00000000-0005-0000-0000-0000A6180000}"/>
    <cellStyle name="Normal 43 2 9" xfId="6313" xr:uid="{00000000-0005-0000-0000-0000A7180000}"/>
    <cellStyle name="Normal 43 3" xfId="6314" xr:uid="{00000000-0005-0000-0000-0000A8180000}"/>
    <cellStyle name="Normal 43 3 2" xfId="6315" xr:uid="{00000000-0005-0000-0000-0000A9180000}"/>
    <cellStyle name="Normal 43 3 3" xfId="6316" xr:uid="{00000000-0005-0000-0000-0000AA180000}"/>
    <cellStyle name="Normal 43 3 4" xfId="6317" xr:uid="{00000000-0005-0000-0000-0000AB180000}"/>
    <cellStyle name="Normal 43 3 5" xfId="6318" xr:uid="{00000000-0005-0000-0000-0000AC180000}"/>
    <cellStyle name="Normal 43 3 6" xfId="6319" xr:uid="{00000000-0005-0000-0000-0000AD180000}"/>
    <cellStyle name="Normal 43 3 7" xfId="6320" xr:uid="{00000000-0005-0000-0000-0000AE180000}"/>
    <cellStyle name="Normal 43 3 8" xfId="6321" xr:uid="{00000000-0005-0000-0000-0000AF180000}"/>
    <cellStyle name="Normal 43 3 9" xfId="6322" xr:uid="{00000000-0005-0000-0000-0000B0180000}"/>
    <cellStyle name="Normal 43 4" xfId="6323" xr:uid="{00000000-0005-0000-0000-0000B1180000}"/>
    <cellStyle name="Normal 43 4 2" xfId="6324" xr:uid="{00000000-0005-0000-0000-0000B2180000}"/>
    <cellStyle name="Normal 43 4 3" xfId="6325" xr:uid="{00000000-0005-0000-0000-0000B3180000}"/>
    <cellStyle name="Normal 43 4 4" xfId="6326" xr:uid="{00000000-0005-0000-0000-0000B4180000}"/>
    <cellStyle name="Normal 43 4 5" xfId="6327" xr:uid="{00000000-0005-0000-0000-0000B5180000}"/>
    <cellStyle name="Normal 43 4 6" xfId="6328" xr:uid="{00000000-0005-0000-0000-0000B6180000}"/>
    <cellStyle name="Normal 43 4 7" xfId="6329" xr:uid="{00000000-0005-0000-0000-0000B7180000}"/>
    <cellStyle name="Normal 43 4 8" xfId="6330" xr:uid="{00000000-0005-0000-0000-0000B8180000}"/>
    <cellStyle name="Normal 43 4 9" xfId="6331" xr:uid="{00000000-0005-0000-0000-0000B9180000}"/>
    <cellStyle name="Normal 43 5" xfId="6332" xr:uid="{00000000-0005-0000-0000-0000BA180000}"/>
    <cellStyle name="Normal 43 5 2" xfId="6333" xr:uid="{00000000-0005-0000-0000-0000BB180000}"/>
    <cellStyle name="Normal 43 5 3" xfId="6334" xr:uid="{00000000-0005-0000-0000-0000BC180000}"/>
    <cellStyle name="Normal 43 5 4" xfId="6335" xr:uid="{00000000-0005-0000-0000-0000BD180000}"/>
    <cellStyle name="Normal 43 5 5" xfId="6336" xr:uid="{00000000-0005-0000-0000-0000BE180000}"/>
    <cellStyle name="Normal 43 5 6" xfId="6337" xr:uid="{00000000-0005-0000-0000-0000BF180000}"/>
    <cellStyle name="Normal 43 5 7" xfId="6338" xr:uid="{00000000-0005-0000-0000-0000C0180000}"/>
    <cellStyle name="Normal 43 5 8" xfId="6339" xr:uid="{00000000-0005-0000-0000-0000C1180000}"/>
    <cellStyle name="Normal 43 5 9" xfId="6340" xr:uid="{00000000-0005-0000-0000-0000C2180000}"/>
    <cellStyle name="Normal 43 6" xfId="6341" xr:uid="{00000000-0005-0000-0000-0000C3180000}"/>
    <cellStyle name="Normal 43 6 2" xfId="6342" xr:uid="{00000000-0005-0000-0000-0000C4180000}"/>
    <cellStyle name="Normal 43 6 3" xfId="6343" xr:uid="{00000000-0005-0000-0000-0000C5180000}"/>
    <cellStyle name="Normal 43 6 4" xfId="6344" xr:uid="{00000000-0005-0000-0000-0000C6180000}"/>
    <cellStyle name="Normal 43 6 5" xfId="6345" xr:uid="{00000000-0005-0000-0000-0000C7180000}"/>
    <cellStyle name="Normal 43 6 6" xfId="6346" xr:uid="{00000000-0005-0000-0000-0000C8180000}"/>
    <cellStyle name="Normal 43 6 7" xfId="6347" xr:uid="{00000000-0005-0000-0000-0000C9180000}"/>
    <cellStyle name="Normal 43 6 8" xfId="6348" xr:uid="{00000000-0005-0000-0000-0000CA180000}"/>
    <cellStyle name="Normal 43 6 9" xfId="6349" xr:uid="{00000000-0005-0000-0000-0000CB180000}"/>
    <cellStyle name="Normal 43 7" xfId="6350" xr:uid="{00000000-0005-0000-0000-0000CC180000}"/>
    <cellStyle name="Normal 43 7 2" xfId="6351" xr:uid="{00000000-0005-0000-0000-0000CD180000}"/>
    <cellStyle name="Normal 43 7 3" xfId="6352" xr:uid="{00000000-0005-0000-0000-0000CE180000}"/>
    <cellStyle name="Normal 43 7 4" xfId="6353" xr:uid="{00000000-0005-0000-0000-0000CF180000}"/>
    <cellStyle name="Normal 43 7 5" xfId="6354" xr:uid="{00000000-0005-0000-0000-0000D0180000}"/>
    <cellStyle name="Normal 43 7 6" xfId="6355" xr:uid="{00000000-0005-0000-0000-0000D1180000}"/>
    <cellStyle name="Normal 43 7 7" xfId="6356" xr:uid="{00000000-0005-0000-0000-0000D2180000}"/>
    <cellStyle name="Normal 43 7 8" xfId="6357" xr:uid="{00000000-0005-0000-0000-0000D3180000}"/>
    <cellStyle name="Normal 43 7 9" xfId="6358" xr:uid="{00000000-0005-0000-0000-0000D4180000}"/>
    <cellStyle name="Normal 43 8" xfId="6359" xr:uid="{00000000-0005-0000-0000-0000D5180000}"/>
    <cellStyle name="Normal 43 9" xfId="6360" xr:uid="{00000000-0005-0000-0000-0000D6180000}"/>
    <cellStyle name="Normal 44" xfId="6361" xr:uid="{00000000-0005-0000-0000-0000D7180000}"/>
    <cellStyle name="Normal 44 10" xfId="6362" xr:uid="{00000000-0005-0000-0000-0000D8180000}"/>
    <cellStyle name="Normal 44 11" xfId="6363" xr:uid="{00000000-0005-0000-0000-0000D9180000}"/>
    <cellStyle name="Normal 44 12" xfId="6364" xr:uid="{00000000-0005-0000-0000-0000DA180000}"/>
    <cellStyle name="Normal 44 13" xfId="6365" xr:uid="{00000000-0005-0000-0000-0000DB180000}"/>
    <cellStyle name="Normal 44 14" xfId="6366" xr:uid="{00000000-0005-0000-0000-0000DC180000}"/>
    <cellStyle name="Normal 44 15" xfId="6367" xr:uid="{00000000-0005-0000-0000-0000DD180000}"/>
    <cellStyle name="Normal 44 16" xfId="6368" xr:uid="{00000000-0005-0000-0000-0000DE180000}"/>
    <cellStyle name="Normal 44 2" xfId="6369" xr:uid="{00000000-0005-0000-0000-0000DF180000}"/>
    <cellStyle name="Normal 44 2 10" xfId="6370" xr:uid="{00000000-0005-0000-0000-0000E0180000}"/>
    <cellStyle name="Normal 44 2 11" xfId="6371" xr:uid="{00000000-0005-0000-0000-0000E1180000}"/>
    <cellStyle name="Normal 44 2 2" xfId="6372" xr:uid="{00000000-0005-0000-0000-0000E2180000}"/>
    <cellStyle name="Normal 44 2 3" xfId="6373" xr:uid="{00000000-0005-0000-0000-0000E3180000}"/>
    <cellStyle name="Normal 44 2 4" xfId="6374" xr:uid="{00000000-0005-0000-0000-0000E4180000}"/>
    <cellStyle name="Normal 44 2 5" xfId="6375" xr:uid="{00000000-0005-0000-0000-0000E5180000}"/>
    <cellStyle name="Normal 44 2 6" xfId="6376" xr:uid="{00000000-0005-0000-0000-0000E6180000}"/>
    <cellStyle name="Normal 44 2 7" xfId="6377" xr:uid="{00000000-0005-0000-0000-0000E7180000}"/>
    <cellStyle name="Normal 44 2 8" xfId="6378" xr:uid="{00000000-0005-0000-0000-0000E8180000}"/>
    <cellStyle name="Normal 44 2 9" xfId="6379" xr:uid="{00000000-0005-0000-0000-0000E9180000}"/>
    <cellStyle name="Normal 44 3" xfId="6380" xr:uid="{00000000-0005-0000-0000-0000EA180000}"/>
    <cellStyle name="Normal 44 3 2" xfId="6381" xr:uid="{00000000-0005-0000-0000-0000EB180000}"/>
    <cellStyle name="Normal 44 3 3" xfId="6382" xr:uid="{00000000-0005-0000-0000-0000EC180000}"/>
    <cellStyle name="Normal 44 3 4" xfId="6383" xr:uid="{00000000-0005-0000-0000-0000ED180000}"/>
    <cellStyle name="Normal 44 3 5" xfId="6384" xr:uid="{00000000-0005-0000-0000-0000EE180000}"/>
    <cellStyle name="Normal 44 3 6" xfId="6385" xr:uid="{00000000-0005-0000-0000-0000EF180000}"/>
    <cellStyle name="Normal 44 3 7" xfId="6386" xr:uid="{00000000-0005-0000-0000-0000F0180000}"/>
    <cellStyle name="Normal 44 3 8" xfId="6387" xr:uid="{00000000-0005-0000-0000-0000F1180000}"/>
    <cellStyle name="Normal 44 3 9" xfId="6388" xr:uid="{00000000-0005-0000-0000-0000F2180000}"/>
    <cellStyle name="Normal 44 4" xfId="6389" xr:uid="{00000000-0005-0000-0000-0000F3180000}"/>
    <cellStyle name="Normal 44 4 2" xfId="6390" xr:uid="{00000000-0005-0000-0000-0000F4180000}"/>
    <cellStyle name="Normal 44 4 3" xfId="6391" xr:uid="{00000000-0005-0000-0000-0000F5180000}"/>
    <cellStyle name="Normal 44 4 4" xfId="6392" xr:uid="{00000000-0005-0000-0000-0000F6180000}"/>
    <cellStyle name="Normal 44 4 5" xfId="6393" xr:uid="{00000000-0005-0000-0000-0000F7180000}"/>
    <cellStyle name="Normal 44 4 6" xfId="6394" xr:uid="{00000000-0005-0000-0000-0000F8180000}"/>
    <cellStyle name="Normal 44 4 7" xfId="6395" xr:uid="{00000000-0005-0000-0000-0000F9180000}"/>
    <cellStyle name="Normal 44 4 8" xfId="6396" xr:uid="{00000000-0005-0000-0000-0000FA180000}"/>
    <cellStyle name="Normal 44 4 9" xfId="6397" xr:uid="{00000000-0005-0000-0000-0000FB180000}"/>
    <cellStyle name="Normal 44 5" xfId="6398" xr:uid="{00000000-0005-0000-0000-0000FC180000}"/>
    <cellStyle name="Normal 44 5 2" xfId="6399" xr:uid="{00000000-0005-0000-0000-0000FD180000}"/>
    <cellStyle name="Normal 44 5 3" xfId="6400" xr:uid="{00000000-0005-0000-0000-0000FE180000}"/>
    <cellStyle name="Normal 44 5 4" xfId="6401" xr:uid="{00000000-0005-0000-0000-0000FF180000}"/>
    <cellStyle name="Normal 44 5 5" xfId="6402" xr:uid="{00000000-0005-0000-0000-000000190000}"/>
    <cellStyle name="Normal 44 5 6" xfId="6403" xr:uid="{00000000-0005-0000-0000-000001190000}"/>
    <cellStyle name="Normal 44 5 7" xfId="6404" xr:uid="{00000000-0005-0000-0000-000002190000}"/>
    <cellStyle name="Normal 44 5 8" xfId="6405" xr:uid="{00000000-0005-0000-0000-000003190000}"/>
    <cellStyle name="Normal 44 5 9" xfId="6406" xr:uid="{00000000-0005-0000-0000-000004190000}"/>
    <cellStyle name="Normal 44 6" xfId="6407" xr:uid="{00000000-0005-0000-0000-000005190000}"/>
    <cellStyle name="Normal 44 6 2" xfId="6408" xr:uid="{00000000-0005-0000-0000-000006190000}"/>
    <cellStyle name="Normal 44 6 3" xfId="6409" xr:uid="{00000000-0005-0000-0000-000007190000}"/>
    <cellStyle name="Normal 44 6 4" xfId="6410" xr:uid="{00000000-0005-0000-0000-000008190000}"/>
    <cellStyle name="Normal 44 6 5" xfId="6411" xr:uid="{00000000-0005-0000-0000-000009190000}"/>
    <cellStyle name="Normal 44 6 6" xfId="6412" xr:uid="{00000000-0005-0000-0000-00000A190000}"/>
    <cellStyle name="Normal 44 6 7" xfId="6413" xr:uid="{00000000-0005-0000-0000-00000B190000}"/>
    <cellStyle name="Normal 44 6 8" xfId="6414" xr:uid="{00000000-0005-0000-0000-00000C190000}"/>
    <cellStyle name="Normal 44 6 9" xfId="6415" xr:uid="{00000000-0005-0000-0000-00000D190000}"/>
    <cellStyle name="Normal 44 7" xfId="6416" xr:uid="{00000000-0005-0000-0000-00000E190000}"/>
    <cellStyle name="Normal 44 7 2" xfId="6417" xr:uid="{00000000-0005-0000-0000-00000F190000}"/>
    <cellStyle name="Normal 44 7 3" xfId="6418" xr:uid="{00000000-0005-0000-0000-000010190000}"/>
    <cellStyle name="Normal 44 7 4" xfId="6419" xr:uid="{00000000-0005-0000-0000-000011190000}"/>
    <cellStyle name="Normal 44 7 5" xfId="6420" xr:uid="{00000000-0005-0000-0000-000012190000}"/>
    <cellStyle name="Normal 44 7 6" xfId="6421" xr:uid="{00000000-0005-0000-0000-000013190000}"/>
    <cellStyle name="Normal 44 7 7" xfId="6422" xr:uid="{00000000-0005-0000-0000-000014190000}"/>
    <cellStyle name="Normal 44 7 8" xfId="6423" xr:uid="{00000000-0005-0000-0000-000015190000}"/>
    <cellStyle name="Normal 44 7 9" xfId="6424" xr:uid="{00000000-0005-0000-0000-000016190000}"/>
    <cellStyle name="Normal 44 8" xfId="6425" xr:uid="{00000000-0005-0000-0000-000017190000}"/>
    <cellStyle name="Normal 44 9" xfId="6426" xr:uid="{00000000-0005-0000-0000-000018190000}"/>
    <cellStyle name="Normal 45" xfId="6427" xr:uid="{00000000-0005-0000-0000-000019190000}"/>
    <cellStyle name="Normal 45 10" xfId="6428" xr:uid="{00000000-0005-0000-0000-00001A190000}"/>
    <cellStyle name="Normal 45 11" xfId="6429" xr:uid="{00000000-0005-0000-0000-00001B190000}"/>
    <cellStyle name="Normal 45 12" xfId="6430" xr:uid="{00000000-0005-0000-0000-00001C190000}"/>
    <cellStyle name="Normal 45 13" xfId="6431" xr:uid="{00000000-0005-0000-0000-00001D190000}"/>
    <cellStyle name="Normal 45 2" xfId="6432" xr:uid="{00000000-0005-0000-0000-00001E190000}"/>
    <cellStyle name="Normal 45 2 2" xfId="6433" xr:uid="{00000000-0005-0000-0000-00001F190000}"/>
    <cellStyle name="Normal 45 2 3" xfId="6434" xr:uid="{00000000-0005-0000-0000-000020190000}"/>
    <cellStyle name="Normal 45 3" xfId="6435" xr:uid="{00000000-0005-0000-0000-000021190000}"/>
    <cellStyle name="Normal 45 4" xfId="6436" xr:uid="{00000000-0005-0000-0000-000022190000}"/>
    <cellStyle name="Normal 45 5" xfId="6437" xr:uid="{00000000-0005-0000-0000-000023190000}"/>
    <cellStyle name="Normal 45 6" xfId="6438" xr:uid="{00000000-0005-0000-0000-000024190000}"/>
    <cellStyle name="Normal 45 6 2" xfId="6439" xr:uid="{00000000-0005-0000-0000-000025190000}"/>
    <cellStyle name="Normal 45 6 3" xfId="6440" xr:uid="{00000000-0005-0000-0000-000026190000}"/>
    <cellStyle name="Normal 45 6 4" xfId="6441" xr:uid="{00000000-0005-0000-0000-000027190000}"/>
    <cellStyle name="Normal 45 6 5" xfId="6442" xr:uid="{00000000-0005-0000-0000-000028190000}"/>
    <cellStyle name="Normal 45 6 6" xfId="6443" xr:uid="{00000000-0005-0000-0000-000029190000}"/>
    <cellStyle name="Normal 45 6 7" xfId="6444" xr:uid="{00000000-0005-0000-0000-00002A190000}"/>
    <cellStyle name="Normal 45 7" xfId="6445" xr:uid="{00000000-0005-0000-0000-00002B190000}"/>
    <cellStyle name="Normal 45 8" xfId="6446" xr:uid="{00000000-0005-0000-0000-00002C190000}"/>
    <cellStyle name="Normal 45 9" xfId="6447" xr:uid="{00000000-0005-0000-0000-00002D190000}"/>
    <cellStyle name="Normal 46" xfId="6448" xr:uid="{00000000-0005-0000-0000-00002E190000}"/>
    <cellStyle name="Normal 46 2" xfId="6449" xr:uid="{00000000-0005-0000-0000-00002F190000}"/>
    <cellStyle name="Normal 47" xfId="6450" xr:uid="{00000000-0005-0000-0000-000030190000}"/>
    <cellStyle name="Normal 47 2" xfId="6451" xr:uid="{00000000-0005-0000-0000-000031190000}"/>
    <cellStyle name="Normal 47 6" xfId="6452" xr:uid="{00000000-0005-0000-0000-000032190000}"/>
    <cellStyle name="Normal 47 6 2" xfId="6453" xr:uid="{00000000-0005-0000-0000-000033190000}"/>
    <cellStyle name="Normal 47 6 3" xfId="6454" xr:uid="{00000000-0005-0000-0000-000034190000}"/>
    <cellStyle name="Normal 47 6 4" xfId="6455" xr:uid="{00000000-0005-0000-0000-000035190000}"/>
    <cellStyle name="Normal 47 6 5" xfId="6456" xr:uid="{00000000-0005-0000-0000-000036190000}"/>
    <cellStyle name="Normal 47 6 6" xfId="6457" xr:uid="{00000000-0005-0000-0000-000037190000}"/>
    <cellStyle name="Normal 48" xfId="6458" xr:uid="{00000000-0005-0000-0000-000038190000}"/>
    <cellStyle name="Normal 48 2" xfId="6459" xr:uid="{00000000-0005-0000-0000-000039190000}"/>
    <cellStyle name="Normal 49" xfId="6460" xr:uid="{00000000-0005-0000-0000-00003A190000}"/>
    <cellStyle name="Normal 49 2" xfId="6461" xr:uid="{00000000-0005-0000-0000-00003B190000}"/>
    <cellStyle name="Normal 49 2 2" xfId="6462" xr:uid="{00000000-0005-0000-0000-00003C190000}"/>
    <cellStyle name="Normal 49 2 3" xfId="6463" xr:uid="{00000000-0005-0000-0000-00003D190000}"/>
    <cellStyle name="Normal 49 3" xfId="6464" xr:uid="{00000000-0005-0000-0000-00003E190000}"/>
    <cellStyle name="Normal 5" xfId="9" xr:uid="{00000000-0005-0000-0000-00003F190000}"/>
    <cellStyle name="Normal 5 10" xfId="6465" xr:uid="{00000000-0005-0000-0000-000040190000}"/>
    <cellStyle name="Normal 5 10 10" xfId="6466" xr:uid="{00000000-0005-0000-0000-000041190000}"/>
    <cellStyle name="Normal 5 10 11" xfId="6467" xr:uid="{00000000-0005-0000-0000-000042190000}"/>
    <cellStyle name="Normal 5 10 12" xfId="6468" xr:uid="{00000000-0005-0000-0000-000043190000}"/>
    <cellStyle name="Normal 5 10 13" xfId="6469" xr:uid="{00000000-0005-0000-0000-000044190000}"/>
    <cellStyle name="Normal 5 10 14" xfId="6470" xr:uid="{00000000-0005-0000-0000-000045190000}"/>
    <cellStyle name="Normal 5 10 15" xfId="6471" xr:uid="{00000000-0005-0000-0000-000046190000}"/>
    <cellStyle name="Normal 5 10 16" xfId="6472" xr:uid="{00000000-0005-0000-0000-000047190000}"/>
    <cellStyle name="Normal 5 10 17" xfId="6473" xr:uid="{00000000-0005-0000-0000-000048190000}"/>
    <cellStyle name="Normal 5 10 18" xfId="6474" xr:uid="{00000000-0005-0000-0000-000049190000}"/>
    <cellStyle name="Normal 5 10 19" xfId="6475" xr:uid="{00000000-0005-0000-0000-00004A190000}"/>
    <cellStyle name="Normal 5 10 2" xfId="6476" xr:uid="{00000000-0005-0000-0000-00004B190000}"/>
    <cellStyle name="Normal 5 10 3" xfId="6477" xr:uid="{00000000-0005-0000-0000-00004C190000}"/>
    <cellStyle name="Normal 5 10 4" xfId="6478" xr:uid="{00000000-0005-0000-0000-00004D190000}"/>
    <cellStyle name="Normal 5 10 5" xfId="6479" xr:uid="{00000000-0005-0000-0000-00004E190000}"/>
    <cellStyle name="Normal 5 10 6" xfId="6480" xr:uid="{00000000-0005-0000-0000-00004F190000}"/>
    <cellStyle name="Normal 5 10 7" xfId="6481" xr:uid="{00000000-0005-0000-0000-000050190000}"/>
    <cellStyle name="Normal 5 10 8" xfId="6482" xr:uid="{00000000-0005-0000-0000-000051190000}"/>
    <cellStyle name="Normal 5 10 9" xfId="6483" xr:uid="{00000000-0005-0000-0000-000052190000}"/>
    <cellStyle name="Normal 5 100" xfId="6484" xr:uid="{00000000-0005-0000-0000-000053190000}"/>
    <cellStyle name="Normal 5 101" xfId="6485" xr:uid="{00000000-0005-0000-0000-000054190000}"/>
    <cellStyle name="Normal 5 102" xfId="6486" xr:uid="{00000000-0005-0000-0000-000055190000}"/>
    <cellStyle name="Normal 5 103" xfId="6487" xr:uid="{00000000-0005-0000-0000-000056190000}"/>
    <cellStyle name="Normal 5 104" xfId="6488" xr:uid="{00000000-0005-0000-0000-000057190000}"/>
    <cellStyle name="Normal 5 105" xfId="6489" xr:uid="{00000000-0005-0000-0000-000058190000}"/>
    <cellStyle name="Normal 5 106" xfId="6490" xr:uid="{00000000-0005-0000-0000-000059190000}"/>
    <cellStyle name="Normal 5 107" xfId="6491" xr:uid="{00000000-0005-0000-0000-00005A190000}"/>
    <cellStyle name="Normal 5 108" xfId="6492" xr:uid="{00000000-0005-0000-0000-00005B190000}"/>
    <cellStyle name="Normal 5 109" xfId="6493" xr:uid="{00000000-0005-0000-0000-00005C190000}"/>
    <cellStyle name="Normal 5 11" xfId="6494" xr:uid="{00000000-0005-0000-0000-00005D190000}"/>
    <cellStyle name="Normal 5 11 2" xfId="6495" xr:uid="{00000000-0005-0000-0000-00005E190000}"/>
    <cellStyle name="Normal 5 11 3" xfId="6496" xr:uid="{00000000-0005-0000-0000-00005F190000}"/>
    <cellStyle name="Normal 5 110" xfId="6497" xr:uid="{00000000-0005-0000-0000-000060190000}"/>
    <cellStyle name="Normal 5 111" xfId="6498" xr:uid="{00000000-0005-0000-0000-000061190000}"/>
    <cellStyle name="Normal 5 112" xfId="6499" xr:uid="{00000000-0005-0000-0000-000062190000}"/>
    <cellStyle name="Normal 5 113" xfId="6500" xr:uid="{00000000-0005-0000-0000-000063190000}"/>
    <cellStyle name="Normal 5 114" xfId="6501" xr:uid="{00000000-0005-0000-0000-000064190000}"/>
    <cellStyle name="Normal 5 115" xfId="6502" xr:uid="{00000000-0005-0000-0000-000065190000}"/>
    <cellStyle name="Normal 5 116" xfId="6503" xr:uid="{00000000-0005-0000-0000-000066190000}"/>
    <cellStyle name="Normal 5 117" xfId="6504" xr:uid="{00000000-0005-0000-0000-000067190000}"/>
    <cellStyle name="Normal 5 118" xfId="6505" xr:uid="{00000000-0005-0000-0000-000068190000}"/>
    <cellStyle name="Normal 5 119" xfId="6506" xr:uid="{00000000-0005-0000-0000-000069190000}"/>
    <cellStyle name="Normal 5 12" xfId="6507" xr:uid="{00000000-0005-0000-0000-00006A190000}"/>
    <cellStyle name="Normal 5 120" xfId="6508" xr:uid="{00000000-0005-0000-0000-00006B190000}"/>
    <cellStyle name="Normal 5 121" xfId="6509" xr:uid="{00000000-0005-0000-0000-00006C190000}"/>
    <cellStyle name="Normal 5 122" xfId="6510" xr:uid="{00000000-0005-0000-0000-00006D190000}"/>
    <cellStyle name="Normal 5 123" xfId="6511" xr:uid="{00000000-0005-0000-0000-00006E190000}"/>
    <cellStyle name="Normal 5 124" xfId="6512" xr:uid="{00000000-0005-0000-0000-00006F190000}"/>
    <cellStyle name="Normal 5 125" xfId="6513" xr:uid="{00000000-0005-0000-0000-000070190000}"/>
    <cellStyle name="Normal 5 126" xfId="6514" xr:uid="{00000000-0005-0000-0000-000071190000}"/>
    <cellStyle name="Normal 5 127" xfId="6515" xr:uid="{00000000-0005-0000-0000-000072190000}"/>
    <cellStyle name="Normal 5 128" xfId="6516" xr:uid="{00000000-0005-0000-0000-000073190000}"/>
    <cellStyle name="Normal 5 129" xfId="6517" xr:uid="{00000000-0005-0000-0000-000074190000}"/>
    <cellStyle name="Normal 5 13" xfId="6518" xr:uid="{00000000-0005-0000-0000-000075190000}"/>
    <cellStyle name="Normal 5 130" xfId="6519" xr:uid="{00000000-0005-0000-0000-000076190000}"/>
    <cellStyle name="Normal 5 131" xfId="6520" xr:uid="{00000000-0005-0000-0000-000077190000}"/>
    <cellStyle name="Normal 5 132" xfId="6521" xr:uid="{00000000-0005-0000-0000-000078190000}"/>
    <cellStyle name="Normal 5 133" xfId="6522" xr:uid="{00000000-0005-0000-0000-000079190000}"/>
    <cellStyle name="Normal 5 134" xfId="6523" xr:uid="{00000000-0005-0000-0000-00007A190000}"/>
    <cellStyle name="Normal 5 135" xfId="6524" xr:uid="{00000000-0005-0000-0000-00007B190000}"/>
    <cellStyle name="Normal 5 136" xfId="6525" xr:uid="{00000000-0005-0000-0000-00007C190000}"/>
    <cellStyle name="Normal 5 137" xfId="6526" xr:uid="{00000000-0005-0000-0000-00007D190000}"/>
    <cellStyle name="Normal 5 138" xfId="6527" xr:uid="{00000000-0005-0000-0000-00007E190000}"/>
    <cellStyle name="Normal 5 139" xfId="6528" xr:uid="{00000000-0005-0000-0000-00007F190000}"/>
    <cellStyle name="Normal 5 14" xfId="6529" xr:uid="{00000000-0005-0000-0000-000080190000}"/>
    <cellStyle name="Normal 5 140" xfId="6530" xr:uid="{00000000-0005-0000-0000-000081190000}"/>
    <cellStyle name="Normal 5 141" xfId="6531" xr:uid="{00000000-0005-0000-0000-000082190000}"/>
    <cellStyle name="Normal 5 142" xfId="6532" xr:uid="{00000000-0005-0000-0000-000083190000}"/>
    <cellStyle name="Normal 5 143" xfId="6533" xr:uid="{00000000-0005-0000-0000-000084190000}"/>
    <cellStyle name="Normal 5 144" xfId="6534" xr:uid="{00000000-0005-0000-0000-000085190000}"/>
    <cellStyle name="Normal 5 145" xfId="6535" xr:uid="{00000000-0005-0000-0000-000086190000}"/>
    <cellStyle name="Normal 5 146" xfId="6536" xr:uid="{00000000-0005-0000-0000-000087190000}"/>
    <cellStyle name="Normal 5 147" xfId="6537" xr:uid="{00000000-0005-0000-0000-000088190000}"/>
    <cellStyle name="Normal 5 148" xfId="6538" xr:uid="{00000000-0005-0000-0000-000089190000}"/>
    <cellStyle name="Normal 5 149" xfId="6539" xr:uid="{00000000-0005-0000-0000-00008A190000}"/>
    <cellStyle name="Normal 5 15" xfId="6540" xr:uid="{00000000-0005-0000-0000-00008B190000}"/>
    <cellStyle name="Normal 5 150" xfId="6541" xr:uid="{00000000-0005-0000-0000-00008C190000}"/>
    <cellStyle name="Normal 5 151" xfId="6542" xr:uid="{00000000-0005-0000-0000-00008D190000}"/>
    <cellStyle name="Normal 5 152" xfId="6543" xr:uid="{00000000-0005-0000-0000-00008E190000}"/>
    <cellStyle name="Normal 5 153" xfId="6544" xr:uid="{00000000-0005-0000-0000-00008F190000}"/>
    <cellStyle name="Normal 5 154" xfId="6545" xr:uid="{00000000-0005-0000-0000-000090190000}"/>
    <cellStyle name="Normal 5 155" xfId="6546" xr:uid="{00000000-0005-0000-0000-000091190000}"/>
    <cellStyle name="Normal 5 156" xfId="6547" xr:uid="{00000000-0005-0000-0000-000092190000}"/>
    <cellStyle name="Normal 5 157" xfId="6548" xr:uid="{00000000-0005-0000-0000-000093190000}"/>
    <cellStyle name="Normal 5 158" xfId="6549" xr:uid="{00000000-0005-0000-0000-000094190000}"/>
    <cellStyle name="Normal 5 159" xfId="6550" xr:uid="{00000000-0005-0000-0000-000095190000}"/>
    <cellStyle name="Normal 5 16" xfId="6551" xr:uid="{00000000-0005-0000-0000-000096190000}"/>
    <cellStyle name="Normal 5 160" xfId="6552" xr:uid="{00000000-0005-0000-0000-000097190000}"/>
    <cellStyle name="Normal 5 161" xfId="6553" xr:uid="{00000000-0005-0000-0000-000098190000}"/>
    <cellStyle name="Normal 5 162" xfId="6554" xr:uid="{00000000-0005-0000-0000-000099190000}"/>
    <cellStyle name="Normal 5 163" xfId="6555" xr:uid="{00000000-0005-0000-0000-00009A190000}"/>
    <cellStyle name="Normal 5 164" xfId="6556" xr:uid="{00000000-0005-0000-0000-00009B190000}"/>
    <cellStyle name="Normal 5 165" xfId="6557" xr:uid="{00000000-0005-0000-0000-00009C190000}"/>
    <cellStyle name="Normal 5 166" xfId="6558" xr:uid="{00000000-0005-0000-0000-00009D190000}"/>
    <cellStyle name="Normal 5 167" xfId="6559" xr:uid="{00000000-0005-0000-0000-00009E190000}"/>
    <cellStyle name="Normal 5 168" xfId="6560" xr:uid="{00000000-0005-0000-0000-00009F190000}"/>
    <cellStyle name="Normal 5 169" xfId="6561" xr:uid="{00000000-0005-0000-0000-0000A0190000}"/>
    <cellStyle name="Normal 5 17" xfId="6562" xr:uid="{00000000-0005-0000-0000-0000A1190000}"/>
    <cellStyle name="Normal 5 170" xfId="6563" xr:uid="{00000000-0005-0000-0000-0000A2190000}"/>
    <cellStyle name="Normal 5 171" xfId="6564" xr:uid="{00000000-0005-0000-0000-0000A3190000}"/>
    <cellStyle name="Normal 5 172" xfId="6565" xr:uid="{00000000-0005-0000-0000-0000A4190000}"/>
    <cellStyle name="Normal 5 173" xfId="6566" xr:uid="{00000000-0005-0000-0000-0000A5190000}"/>
    <cellStyle name="Normal 5 174" xfId="6567" xr:uid="{00000000-0005-0000-0000-0000A6190000}"/>
    <cellStyle name="Normal 5 175" xfId="6568" xr:uid="{00000000-0005-0000-0000-0000A7190000}"/>
    <cellStyle name="Normal 5 176" xfId="6569" xr:uid="{00000000-0005-0000-0000-0000A8190000}"/>
    <cellStyle name="Normal 5 177" xfId="6570" xr:uid="{00000000-0005-0000-0000-0000A9190000}"/>
    <cellStyle name="Normal 5 178" xfId="6571" xr:uid="{00000000-0005-0000-0000-0000AA190000}"/>
    <cellStyle name="Normal 5 179" xfId="6572" xr:uid="{00000000-0005-0000-0000-0000AB190000}"/>
    <cellStyle name="Normal 5 18" xfId="6573" xr:uid="{00000000-0005-0000-0000-0000AC190000}"/>
    <cellStyle name="Normal 5 180" xfId="6574" xr:uid="{00000000-0005-0000-0000-0000AD190000}"/>
    <cellStyle name="Normal 5 181" xfId="6575" xr:uid="{00000000-0005-0000-0000-0000AE190000}"/>
    <cellStyle name="Normal 5 182" xfId="6576" xr:uid="{00000000-0005-0000-0000-0000AF190000}"/>
    <cellStyle name="Normal 5 183" xfId="6577" xr:uid="{00000000-0005-0000-0000-0000B0190000}"/>
    <cellStyle name="Normal 5 184" xfId="6578" xr:uid="{00000000-0005-0000-0000-0000B1190000}"/>
    <cellStyle name="Normal 5 185" xfId="6579" xr:uid="{00000000-0005-0000-0000-0000B2190000}"/>
    <cellStyle name="Normal 5 186" xfId="6580" xr:uid="{00000000-0005-0000-0000-0000B3190000}"/>
    <cellStyle name="Normal 5 187" xfId="6581" xr:uid="{00000000-0005-0000-0000-0000B4190000}"/>
    <cellStyle name="Normal 5 188" xfId="6582" xr:uid="{00000000-0005-0000-0000-0000B5190000}"/>
    <cellStyle name="Normal 5 189" xfId="6583" xr:uid="{00000000-0005-0000-0000-0000B6190000}"/>
    <cellStyle name="Normal 5 19" xfId="6584" xr:uid="{00000000-0005-0000-0000-0000B7190000}"/>
    <cellStyle name="Normal 5 190" xfId="6585" xr:uid="{00000000-0005-0000-0000-0000B8190000}"/>
    <cellStyle name="Normal 5 191" xfId="6586" xr:uid="{00000000-0005-0000-0000-0000B9190000}"/>
    <cellStyle name="Normal 5 192" xfId="6587" xr:uid="{00000000-0005-0000-0000-0000BA190000}"/>
    <cellStyle name="Normal 5 193" xfId="6588" xr:uid="{00000000-0005-0000-0000-0000BB190000}"/>
    <cellStyle name="Normal 5 194" xfId="6589" xr:uid="{00000000-0005-0000-0000-0000BC190000}"/>
    <cellStyle name="Normal 5 195" xfId="6590" xr:uid="{00000000-0005-0000-0000-0000BD190000}"/>
    <cellStyle name="Normal 5 196" xfId="6591" xr:uid="{00000000-0005-0000-0000-0000BE190000}"/>
    <cellStyle name="Normal 5 197" xfId="6592" xr:uid="{00000000-0005-0000-0000-0000BF190000}"/>
    <cellStyle name="Normal 5 198" xfId="6593" xr:uid="{00000000-0005-0000-0000-0000C0190000}"/>
    <cellStyle name="Normal 5 199" xfId="6594" xr:uid="{00000000-0005-0000-0000-0000C1190000}"/>
    <cellStyle name="Normal 5 2" xfId="6595" xr:uid="{00000000-0005-0000-0000-0000C2190000}"/>
    <cellStyle name="Normal 5 2 10" xfId="6596" xr:uid="{00000000-0005-0000-0000-0000C3190000}"/>
    <cellStyle name="Normal 5 2 11" xfId="6597" xr:uid="{00000000-0005-0000-0000-0000C4190000}"/>
    <cellStyle name="Normal 5 2 12" xfId="6598" xr:uid="{00000000-0005-0000-0000-0000C5190000}"/>
    <cellStyle name="Normal 5 2 2" xfId="6599" xr:uid="{00000000-0005-0000-0000-0000C6190000}"/>
    <cellStyle name="Normal 5 2 3" xfId="6600" xr:uid="{00000000-0005-0000-0000-0000C7190000}"/>
    <cellStyle name="Normal 5 2 4" xfId="6601" xr:uid="{00000000-0005-0000-0000-0000C8190000}"/>
    <cellStyle name="Normal 5 2 5" xfId="6602" xr:uid="{00000000-0005-0000-0000-0000C9190000}"/>
    <cellStyle name="Normal 5 2 6" xfId="6603" xr:uid="{00000000-0005-0000-0000-0000CA190000}"/>
    <cellStyle name="Normal 5 2 7" xfId="6604" xr:uid="{00000000-0005-0000-0000-0000CB190000}"/>
    <cellStyle name="Normal 5 2 8" xfId="6605" xr:uid="{00000000-0005-0000-0000-0000CC190000}"/>
    <cellStyle name="Normal 5 2 9" xfId="6606" xr:uid="{00000000-0005-0000-0000-0000CD190000}"/>
    <cellStyle name="Normal 5 20" xfId="6607" xr:uid="{00000000-0005-0000-0000-0000CE190000}"/>
    <cellStyle name="Normal 5 200" xfId="6608" xr:uid="{00000000-0005-0000-0000-0000CF190000}"/>
    <cellStyle name="Normal 5 201" xfId="6609" xr:uid="{00000000-0005-0000-0000-0000D0190000}"/>
    <cellStyle name="Normal 5 202" xfId="6610" xr:uid="{00000000-0005-0000-0000-0000D1190000}"/>
    <cellStyle name="Normal 5 203" xfId="6611" xr:uid="{00000000-0005-0000-0000-0000D2190000}"/>
    <cellStyle name="Normal 5 204" xfId="6612" xr:uid="{00000000-0005-0000-0000-0000D3190000}"/>
    <cellStyle name="Normal 5 205" xfId="6613" xr:uid="{00000000-0005-0000-0000-0000D4190000}"/>
    <cellStyle name="Normal 5 206" xfId="6614" xr:uid="{00000000-0005-0000-0000-0000D5190000}"/>
    <cellStyle name="Normal 5 207" xfId="6615" xr:uid="{00000000-0005-0000-0000-0000D6190000}"/>
    <cellStyle name="Normal 5 208" xfId="6616" xr:uid="{00000000-0005-0000-0000-0000D7190000}"/>
    <cellStyle name="Normal 5 209" xfId="6617" xr:uid="{00000000-0005-0000-0000-0000D8190000}"/>
    <cellStyle name="Normal 5 21" xfId="6618" xr:uid="{00000000-0005-0000-0000-0000D9190000}"/>
    <cellStyle name="Normal 5 210" xfId="6619" xr:uid="{00000000-0005-0000-0000-0000DA190000}"/>
    <cellStyle name="Normal 5 211" xfId="6620" xr:uid="{00000000-0005-0000-0000-0000DB190000}"/>
    <cellStyle name="Normal 5 212" xfId="6621" xr:uid="{00000000-0005-0000-0000-0000DC190000}"/>
    <cellStyle name="Normal 5 213" xfId="6622" xr:uid="{00000000-0005-0000-0000-0000DD190000}"/>
    <cellStyle name="Normal 5 214" xfId="6623" xr:uid="{00000000-0005-0000-0000-0000DE190000}"/>
    <cellStyle name="Normal 5 215" xfId="6624" xr:uid="{00000000-0005-0000-0000-0000DF190000}"/>
    <cellStyle name="Normal 5 216" xfId="6625" xr:uid="{00000000-0005-0000-0000-0000E0190000}"/>
    <cellStyle name="Normal 5 217" xfId="6626" xr:uid="{00000000-0005-0000-0000-0000E1190000}"/>
    <cellStyle name="Normal 5 218" xfId="6627" xr:uid="{00000000-0005-0000-0000-0000E2190000}"/>
    <cellStyle name="Normal 5 219" xfId="6628" xr:uid="{00000000-0005-0000-0000-0000E3190000}"/>
    <cellStyle name="Normal 5 22" xfId="6629" xr:uid="{00000000-0005-0000-0000-0000E4190000}"/>
    <cellStyle name="Normal 5 220" xfId="6630" xr:uid="{00000000-0005-0000-0000-0000E5190000}"/>
    <cellStyle name="Normal 5 221" xfId="6631" xr:uid="{00000000-0005-0000-0000-0000E6190000}"/>
    <cellStyle name="Normal 5 222" xfId="6632" xr:uid="{00000000-0005-0000-0000-0000E7190000}"/>
    <cellStyle name="Normal 5 223" xfId="6633" xr:uid="{00000000-0005-0000-0000-0000E8190000}"/>
    <cellStyle name="Normal 5 224" xfId="6634" xr:uid="{00000000-0005-0000-0000-0000E9190000}"/>
    <cellStyle name="Normal 5 225" xfId="6635" xr:uid="{00000000-0005-0000-0000-0000EA190000}"/>
    <cellStyle name="Normal 5 226" xfId="6636" xr:uid="{00000000-0005-0000-0000-0000EB190000}"/>
    <cellStyle name="Normal 5 227" xfId="6637" xr:uid="{00000000-0005-0000-0000-0000EC190000}"/>
    <cellStyle name="Normal 5 228" xfId="6638" xr:uid="{00000000-0005-0000-0000-0000ED190000}"/>
    <cellStyle name="Normal 5 229" xfId="6639" xr:uid="{00000000-0005-0000-0000-0000EE190000}"/>
    <cellStyle name="Normal 5 23" xfId="6640" xr:uid="{00000000-0005-0000-0000-0000EF190000}"/>
    <cellStyle name="Normal 5 230" xfId="6641" xr:uid="{00000000-0005-0000-0000-0000F0190000}"/>
    <cellStyle name="Normal 5 231" xfId="6642" xr:uid="{00000000-0005-0000-0000-0000F1190000}"/>
    <cellStyle name="Normal 5 232" xfId="6643" xr:uid="{00000000-0005-0000-0000-0000F2190000}"/>
    <cellStyle name="Normal 5 233" xfId="6644" xr:uid="{00000000-0005-0000-0000-0000F3190000}"/>
    <cellStyle name="Normal 5 234" xfId="6645" xr:uid="{00000000-0005-0000-0000-0000F4190000}"/>
    <cellStyle name="Normal 5 235" xfId="6646" xr:uid="{00000000-0005-0000-0000-0000F5190000}"/>
    <cellStyle name="Normal 5 236" xfId="6647" xr:uid="{00000000-0005-0000-0000-0000F6190000}"/>
    <cellStyle name="Normal 5 237" xfId="6648" xr:uid="{00000000-0005-0000-0000-0000F7190000}"/>
    <cellStyle name="Normal 5 238" xfId="6649" xr:uid="{00000000-0005-0000-0000-0000F8190000}"/>
    <cellStyle name="Normal 5 239" xfId="6650" xr:uid="{00000000-0005-0000-0000-0000F9190000}"/>
    <cellStyle name="Normal 5 24" xfId="6651" xr:uid="{00000000-0005-0000-0000-0000FA190000}"/>
    <cellStyle name="Normal 5 240" xfId="6652" xr:uid="{00000000-0005-0000-0000-0000FB190000}"/>
    <cellStyle name="Normal 5 241" xfId="6653" xr:uid="{00000000-0005-0000-0000-0000FC190000}"/>
    <cellStyle name="Normal 5 242" xfId="6654" xr:uid="{00000000-0005-0000-0000-0000FD190000}"/>
    <cellStyle name="Normal 5 243" xfId="6655" xr:uid="{00000000-0005-0000-0000-0000FE190000}"/>
    <cellStyle name="Normal 5 25" xfId="6656" xr:uid="{00000000-0005-0000-0000-0000FF190000}"/>
    <cellStyle name="Normal 5 26" xfId="6657" xr:uid="{00000000-0005-0000-0000-0000001A0000}"/>
    <cellStyle name="Normal 5 27" xfId="6658" xr:uid="{00000000-0005-0000-0000-0000011A0000}"/>
    <cellStyle name="Normal 5 28" xfId="6659" xr:uid="{00000000-0005-0000-0000-0000021A0000}"/>
    <cellStyle name="Normal 5 29" xfId="6660" xr:uid="{00000000-0005-0000-0000-0000031A0000}"/>
    <cellStyle name="Normal 5 3" xfId="6661" xr:uid="{00000000-0005-0000-0000-0000041A0000}"/>
    <cellStyle name="Normal 5 3 10" xfId="6662" xr:uid="{00000000-0005-0000-0000-0000051A0000}"/>
    <cellStyle name="Normal 5 3 11" xfId="6663" xr:uid="{00000000-0005-0000-0000-0000061A0000}"/>
    <cellStyle name="Normal 5 3 12" xfId="6664" xr:uid="{00000000-0005-0000-0000-0000071A0000}"/>
    <cellStyle name="Normal 5 3 13" xfId="6665" xr:uid="{00000000-0005-0000-0000-0000081A0000}"/>
    <cellStyle name="Normal 5 3 14" xfId="6666" xr:uid="{00000000-0005-0000-0000-0000091A0000}"/>
    <cellStyle name="Normal 5 3 15" xfId="6667" xr:uid="{00000000-0005-0000-0000-00000A1A0000}"/>
    <cellStyle name="Normal 5 3 16" xfId="6668" xr:uid="{00000000-0005-0000-0000-00000B1A0000}"/>
    <cellStyle name="Normal 5 3 17" xfId="6669" xr:uid="{00000000-0005-0000-0000-00000C1A0000}"/>
    <cellStyle name="Normal 5 3 18" xfId="6670" xr:uid="{00000000-0005-0000-0000-00000D1A0000}"/>
    <cellStyle name="Normal 5 3 19" xfId="6671" xr:uid="{00000000-0005-0000-0000-00000E1A0000}"/>
    <cellStyle name="Normal 5 3 2" xfId="6672" xr:uid="{00000000-0005-0000-0000-00000F1A0000}"/>
    <cellStyle name="Normal 5 3 3" xfId="6673" xr:uid="{00000000-0005-0000-0000-0000101A0000}"/>
    <cellStyle name="Normal 5 3 4" xfId="6674" xr:uid="{00000000-0005-0000-0000-0000111A0000}"/>
    <cellStyle name="Normal 5 3 5" xfId="6675" xr:uid="{00000000-0005-0000-0000-0000121A0000}"/>
    <cellStyle name="Normal 5 3 6" xfId="6676" xr:uid="{00000000-0005-0000-0000-0000131A0000}"/>
    <cellStyle name="Normal 5 3 7" xfId="6677" xr:uid="{00000000-0005-0000-0000-0000141A0000}"/>
    <cellStyle name="Normal 5 3 8" xfId="6678" xr:uid="{00000000-0005-0000-0000-0000151A0000}"/>
    <cellStyle name="Normal 5 3 9" xfId="6679" xr:uid="{00000000-0005-0000-0000-0000161A0000}"/>
    <cellStyle name="Normal 5 30" xfId="6680" xr:uid="{00000000-0005-0000-0000-0000171A0000}"/>
    <cellStyle name="Normal 5 31" xfId="6681" xr:uid="{00000000-0005-0000-0000-0000181A0000}"/>
    <cellStyle name="Normal 5 32" xfId="6682" xr:uid="{00000000-0005-0000-0000-0000191A0000}"/>
    <cellStyle name="Normal 5 33" xfId="6683" xr:uid="{00000000-0005-0000-0000-00001A1A0000}"/>
    <cellStyle name="Normal 5 34" xfId="6684" xr:uid="{00000000-0005-0000-0000-00001B1A0000}"/>
    <cellStyle name="Normal 5 35" xfId="6685" xr:uid="{00000000-0005-0000-0000-00001C1A0000}"/>
    <cellStyle name="Normal 5 36" xfId="6686" xr:uid="{00000000-0005-0000-0000-00001D1A0000}"/>
    <cellStyle name="Normal 5 36 2" xfId="6687" xr:uid="{00000000-0005-0000-0000-00001E1A0000}"/>
    <cellStyle name="Normal 5 37" xfId="6688" xr:uid="{00000000-0005-0000-0000-00001F1A0000}"/>
    <cellStyle name="Normal 5 38" xfId="6689" xr:uid="{00000000-0005-0000-0000-0000201A0000}"/>
    <cellStyle name="Normal 5 39" xfId="6690" xr:uid="{00000000-0005-0000-0000-0000211A0000}"/>
    <cellStyle name="Normal 5 4" xfId="6691" xr:uid="{00000000-0005-0000-0000-0000221A0000}"/>
    <cellStyle name="Normal 5 4 10" xfId="6692" xr:uid="{00000000-0005-0000-0000-0000231A0000}"/>
    <cellStyle name="Normal 5 4 11" xfId="6693" xr:uid="{00000000-0005-0000-0000-0000241A0000}"/>
    <cellStyle name="Normal 5 4 12" xfId="6694" xr:uid="{00000000-0005-0000-0000-0000251A0000}"/>
    <cellStyle name="Normal 5 4 13" xfId="6695" xr:uid="{00000000-0005-0000-0000-0000261A0000}"/>
    <cellStyle name="Normal 5 4 14" xfId="6696" xr:uid="{00000000-0005-0000-0000-0000271A0000}"/>
    <cellStyle name="Normal 5 4 15" xfId="6697" xr:uid="{00000000-0005-0000-0000-0000281A0000}"/>
    <cellStyle name="Normal 5 4 16" xfId="6698" xr:uid="{00000000-0005-0000-0000-0000291A0000}"/>
    <cellStyle name="Normal 5 4 17" xfId="6699" xr:uid="{00000000-0005-0000-0000-00002A1A0000}"/>
    <cellStyle name="Normal 5 4 18" xfId="6700" xr:uid="{00000000-0005-0000-0000-00002B1A0000}"/>
    <cellStyle name="Normal 5 4 19" xfId="6701" xr:uid="{00000000-0005-0000-0000-00002C1A0000}"/>
    <cellStyle name="Normal 5 4 2" xfId="6702" xr:uid="{00000000-0005-0000-0000-00002D1A0000}"/>
    <cellStyle name="Normal 5 4 3" xfId="6703" xr:uid="{00000000-0005-0000-0000-00002E1A0000}"/>
    <cellStyle name="Normal 5 4 4" xfId="6704" xr:uid="{00000000-0005-0000-0000-00002F1A0000}"/>
    <cellStyle name="Normal 5 4 5" xfId="6705" xr:uid="{00000000-0005-0000-0000-0000301A0000}"/>
    <cellStyle name="Normal 5 4 6" xfId="6706" xr:uid="{00000000-0005-0000-0000-0000311A0000}"/>
    <cellStyle name="Normal 5 4 7" xfId="6707" xr:uid="{00000000-0005-0000-0000-0000321A0000}"/>
    <cellStyle name="Normal 5 4 8" xfId="6708" xr:uid="{00000000-0005-0000-0000-0000331A0000}"/>
    <cellStyle name="Normal 5 4 9" xfId="6709" xr:uid="{00000000-0005-0000-0000-0000341A0000}"/>
    <cellStyle name="Normal 5 40" xfId="6710" xr:uid="{00000000-0005-0000-0000-0000351A0000}"/>
    <cellStyle name="Normal 5 41" xfId="6711" xr:uid="{00000000-0005-0000-0000-0000361A0000}"/>
    <cellStyle name="Normal 5 42" xfId="6712" xr:uid="{00000000-0005-0000-0000-0000371A0000}"/>
    <cellStyle name="Normal 5 43" xfId="6713" xr:uid="{00000000-0005-0000-0000-0000381A0000}"/>
    <cellStyle name="Normal 5 44" xfId="6714" xr:uid="{00000000-0005-0000-0000-0000391A0000}"/>
    <cellStyle name="Normal 5 45" xfId="6715" xr:uid="{00000000-0005-0000-0000-00003A1A0000}"/>
    <cellStyle name="Normal 5 46" xfId="6716" xr:uid="{00000000-0005-0000-0000-00003B1A0000}"/>
    <cellStyle name="Normal 5 47" xfId="6717" xr:uid="{00000000-0005-0000-0000-00003C1A0000}"/>
    <cellStyle name="Normal 5 48" xfId="6718" xr:uid="{00000000-0005-0000-0000-00003D1A0000}"/>
    <cellStyle name="Normal 5 49" xfId="6719" xr:uid="{00000000-0005-0000-0000-00003E1A0000}"/>
    <cellStyle name="Normal 5 5" xfId="6720" xr:uid="{00000000-0005-0000-0000-00003F1A0000}"/>
    <cellStyle name="Normal 5 5 10" xfId="6721" xr:uid="{00000000-0005-0000-0000-0000401A0000}"/>
    <cellStyle name="Normal 5 5 11" xfId="6722" xr:uid="{00000000-0005-0000-0000-0000411A0000}"/>
    <cellStyle name="Normal 5 5 12" xfId="6723" xr:uid="{00000000-0005-0000-0000-0000421A0000}"/>
    <cellStyle name="Normal 5 5 13" xfId="6724" xr:uid="{00000000-0005-0000-0000-0000431A0000}"/>
    <cellStyle name="Normal 5 5 14" xfId="6725" xr:uid="{00000000-0005-0000-0000-0000441A0000}"/>
    <cellStyle name="Normal 5 5 15" xfId="6726" xr:uid="{00000000-0005-0000-0000-0000451A0000}"/>
    <cellStyle name="Normal 5 5 16" xfId="6727" xr:uid="{00000000-0005-0000-0000-0000461A0000}"/>
    <cellStyle name="Normal 5 5 17" xfId="6728" xr:uid="{00000000-0005-0000-0000-0000471A0000}"/>
    <cellStyle name="Normal 5 5 18" xfId="6729" xr:uid="{00000000-0005-0000-0000-0000481A0000}"/>
    <cellStyle name="Normal 5 5 19" xfId="6730" xr:uid="{00000000-0005-0000-0000-0000491A0000}"/>
    <cellStyle name="Normal 5 5 2" xfId="6731" xr:uid="{00000000-0005-0000-0000-00004A1A0000}"/>
    <cellStyle name="Normal 5 5 3" xfId="6732" xr:uid="{00000000-0005-0000-0000-00004B1A0000}"/>
    <cellStyle name="Normal 5 5 4" xfId="6733" xr:uid="{00000000-0005-0000-0000-00004C1A0000}"/>
    <cellStyle name="Normal 5 5 5" xfId="6734" xr:uid="{00000000-0005-0000-0000-00004D1A0000}"/>
    <cellStyle name="Normal 5 5 6" xfId="6735" xr:uid="{00000000-0005-0000-0000-00004E1A0000}"/>
    <cellStyle name="Normal 5 5 7" xfId="6736" xr:uid="{00000000-0005-0000-0000-00004F1A0000}"/>
    <cellStyle name="Normal 5 5 8" xfId="6737" xr:uid="{00000000-0005-0000-0000-0000501A0000}"/>
    <cellStyle name="Normal 5 5 9" xfId="6738" xr:uid="{00000000-0005-0000-0000-0000511A0000}"/>
    <cellStyle name="Normal 5 50" xfId="6739" xr:uid="{00000000-0005-0000-0000-0000521A0000}"/>
    <cellStyle name="Normal 5 51" xfId="6740" xr:uid="{00000000-0005-0000-0000-0000531A0000}"/>
    <cellStyle name="Normal 5 52" xfId="6741" xr:uid="{00000000-0005-0000-0000-0000541A0000}"/>
    <cellStyle name="Normal 5 53" xfId="6742" xr:uid="{00000000-0005-0000-0000-0000551A0000}"/>
    <cellStyle name="Normal 5 54" xfId="6743" xr:uid="{00000000-0005-0000-0000-0000561A0000}"/>
    <cellStyle name="Normal 5 55" xfId="6744" xr:uid="{00000000-0005-0000-0000-0000571A0000}"/>
    <cellStyle name="Normal 5 56" xfId="6745" xr:uid="{00000000-0005-0000-0000-0000581A0000}"/>
    <cellStyle name="Normal 5 57" xfId="6746" xr:uid="{00000000-0005-0000-0000-0000591A0000}"/>
    <cellStyle name="Normal 5 58" xfId="6747" xr:uid="{00000000-0005-0000-0000-00005A1A0000}"/>
    <cellStyle name="Normal 5 59" xfId="6748" xr:uid="{00000000-0005-0000-0000-00005B1A0000}"/>
    <cellStyle name="Normal 5 6" xfId="6749" xr:uid="{00000000-0005-0000-0000-00005C1A0000}"/>
    <cellStyle name="Normal 5 6 10" xfId="6750" xr:uid="{00000000-0005-0000-0000-00005D1A0000}"/>
    <cellStyle name="Normal 5 6 11" xfId="6751" xr:uid="{00000000-0005-0000-0000-00005E1A0000}"/>
    <cellStyle name="Normal 5 6 12" xfId="6752" xr:uid="{00000000-0005-0000-0000-00005F1A0000}"/>
    <cellStyle name="Normal 5 6 13" xfId="6753" xr:uid="{00000000-0005-0000-0000-0000601A0000}"/>
    <cellStyle name="Normal 5 6 14" xfId="6754" xr:uid="{00000000-0005-0000-0000-0000611A0000}"/>
    <cellStyle name="Normal 5 6 15" xfId="6755" xr:uid="{00000000-0005-0000-0000-0000621A0000}"/>
    <cellStyle name="Normal 5 6 16" xfId="6756" xr:uid="{00000000-0005-0000-0000-0000631A0000}"/>
    <cellStyle name="Normal 5 6 17" xfId="6757" xr:uid="{00000000-0005-0000-0000-0000641A0000}"/>
    <cellStyle name="Normal 5 6 18" xfId="6758" xr:uid="{00000000-0005-0000-0000-0000651A0000}"/>
    <cellStyle name="Normal 5 6 19" xfId="6759" xr:uid="{00000000-0005-0000-0000-0000661A0000}"/>
    <cellStyle name="Normal 5 6 2" xfId="6760" xr:uid="{00000000-0005-0000-0000-0000671A0000}"/>
    <cellStyle name="Normal 5 6 3" xfId="6761" xr:uid="{00000000-0005-0000-0000-0000681A0000}"/>
    <cellStyle name="Normal 5 6 4" xfId="6762" xr:uid="{00000000-0005-0000-0000-0000691A0000}"/>
    <cellStyle name="Normal 5 6 5" xfId="6763" xr:uid="{00000000-0005-0000-0000-00006A1A0000}"/>
    <cellStyle name="Normal 5 6 6" xfId="6764" xr:uid="{00000000-0005-0000-0000-00006B1A0000}"/>
    <cellStyle name="Normal 5 6 7" xfId="6765" xr:uid="{00000000-0005-0000-0000-00006C1A0000}"/>
    <cellStyle name="Normal 5 6 8" xfId="6766" xr:uid="{00000000-0005-0000-0000-00006D1A0000}"/>
    <cellStyle name="Normal 5 6 9" xfId="6767" xr:uid="{00000000-0005-0000-0000-00006E1A0000}"/>
    <cellStyle name="Normal 5 60" xfId="6768" xr:uid="{00000000-0005-0000-0000-00006F1A0000}"/>
    <cellStyle name="Normal 5 61" xfId="6769" xr:uid="{00000000-0005-0000-0000-0000701A0000}"/>
    <cellStyle name="Normal 5 62" xfId="6770" xr:uid="{00000000-0005-0000-0000-0000711A0000}"/>
    <cellStyle name="Normal 5 63" xfId="6771" xr:uid="{00000000-0005-0000-0000-0000721A0000}"/>
    <cellStyle name="Normal 5 64" xfId="6772" xr:uid="{00000000-0005-0000-0000-0000731A0000}"/>
    <cellStyle name="Normal 5 65" xfId="6773" xr:uid="{00000000-0005-0000-0000-0000741A0000}"/>
    <cellStyle name="Normal 5 66" xfId="6774" xr:uid="{00000000-0005-0000-0000-0000751A0000}"/>
    <cellStyle name="Normal 5 67" xfId="6775" xr:uid="{00000000-0005-0000-0000-0000761A0000}"/>
    <cellStyle name="Normal 5 68" xfId="6776" xr:uid="{00000000-0005-0000-0000-0000771A0000}"/>
    <cellStyle name="Normal 5 69" xfId="6777" xr:uid="{00000000-0005-0000-0000-0000781A0000}"/>
    <cellStyle name="Normal 5 7" xfId="6778" xr:uid="{00000000-0005-0000-0000-0000791A0000}"/>
    <cellStyle name="Normal 5 7 10" xfId="6779" xr:uid="{00000000-0005-0000-0000-00007A1A0000}"/>
    <cellStyle name="Normal 5 7 11" xfId="6780" xr:uid="{00000000-0005-0000-0000-00007B1A0000}"/>
    <cellStyle name="Normal 5 7 12" xfId="6781" xr:uid="{00000000-0005-0000-0000-00007C1A0000}"/>
    <cellStyle name="Normal 5 7 13" xfId="6782" xr:uid="{00000000-0005-0000-0000-00007D1A0000}"/>
    <cellStyle name="Normal 5 7 14" xfId="6783" xr:uid="{00000000-0005-0000-0000-00007E1A0000}"/>
    <cellStyle name="Normal 5 7 15" xfId="6784" xr:uid="{00000000-0005-0000-0000-00007F1A0000}"/>
    <cellStyle name="Normal 5 7 16" xfId="6785" xr:uid="{00000000-0005-0000-0000-0000801A0000}"/>
    <cellStyle name="Normal 5 7 17" xfId="6786" xr:uid="{00000000-0005-0000-0000-0000811A0000}"/>
    <cellStyle name="Normal 5 7 18" xfId="6787" xr:uid="{00000000-0005-0000-0000-0000821A0000}"/>
    <cellStyle name="Normal 5 7 19" xfId="6788" xr:uid="{00000000-0005-0000-0000-0000831A0000}"/>
    <cellStyle name="Normal 5 7 2" xfId="6789" xr:uid="{00000000-0005-0000-0000-0000841A0000}"/>
    <cellStyle name="Normal 5 7 3" xfId="6790" xr:uid="{00000000-0005-0000-0000-0000851A0000}"/>
    <cellStyle name="Normal 5 7 4" xfId="6791" xr:uid="{00000000-0005-0000-0000-0000861A0000}"/>
    <cellStyle name="Normal 5 7 5" xfId="6792" xr:uid="{00000000-0005-0000-0000-0000871A0000}"/>
    <cellStyle name="Normal 5 7 6" xfId="6793" xr:uid="{00000000-0005-0000-0000-0000881A0000}"/>
    <cellStyle name="Normal 5 7 7" xfId="6794" xr:uid="{00000000-0005-0000-0000-0000891A0000}"/>
    <cellStyle name="Normal 5 7 8" xfId="6795" xr:uid="{00000000-0005-0000-0000-00008A1A0000}"/>
    <cellStyle name="Normal 5 7 9" xfId="6796" xr:uid="{00000000-0005-0000-0000-00008B1A0000}"/>
    <cellStyle name="Normal 5 70" xfId="6797" xr:uid="{00000000-0005-0000-0000-00008C1A0000}"/>
    <cellStyle name="Normal 5 71" xfId="6798" xr:uid="{00000000-0005-0000-0000-00008D1A0000}"/>
    <cellStyle name="Normal 5 72" xfId="6799" xr:uid="{00000000-0005-0000-0000-00008E1A0000}"/>
    <cellStyle name="Normal 5 73" xfId="6800" xr:uid="{00000000-0005-0000-0000-00008F1A0000}"/>
    <cellStyle name="Normal 5 74" xfId="6801" xr:uid="{00000000-0005-0000-0000-0000901A0000}"/>
    <cellStyle name="Normal 5 75" xfId="6802" xr:uid="{00000000-0005-0000-0000-0000911A0000}"/>
    <cellStyle name="Normal 5 76" xfId="6803" xr:uid="{00000000-0005-0000-0000-0000921A0000}"/>
    <cellStyle name="Normal 5 77" xfId="6804" xr:uid="{00000000-0005-0000-0000-0000931A0000}"/>
    <cellStyle name="Normal 5 78" xfId="6805" xr:uid="{00000000-0005-0000-0000-0000941A0000}"/>
    <cellStyle name="Normal 5 79" xfId="6806" xr:uid="{00000000-0005-0000-0000-0000951A0000}"/>
    <cellStyle name="Normal 5 8" xfId="6807" xr:uid="{00000000-0005-0000-0000-0000961A0000}"/>
    <cellStyle name="Normal 5 8 10" xfId="6808" xr:uid="{00000000-0005-0000-0000-0000971A0000}"/>
    <cellStyle name="Normal 5 8 11" xfId="6809" xr:uid="{00000000-0005-0000-0000-0000981A0000}"/>
    <cellStyle name="Normal 5 8 12" xfId="6810" xr:uid="{00000000-0005-0000-0000-0000991A0000}"/>
    <cellStyle name="Normal 5 8 13" xfId="6811" xr:uid="{00000000-0005-0000-0000-00009A1A0000}"/>
    <cellStyle name="Normal 5 8 14" xfId="6812" xr:uid="{00000000-0005-0000-0000-00009B1A0000}"/>
    <cellStyle name="Normal 5 8 15" xfId="6813" xr:uid="{00000000-0005-0000-0000-00009C1A0000}"/>
    <cellStyle name="Normal 5 8 16" xfId="6814" xr:uid="{00000000-0005-0000-0000-00009D1A0000}"/>
    <cellStyle name="Normal 5 8 17" xfId="6815" xr:uid="{00000000-0005-0000-0000-00009E1A0000}"/>
    <cellStyle name="Normal 5 8 18" xfId="6816" xr:uid="{00000000-0005-0000-0000-00009F1A0000}"/>
    <cellStyle name="Normal 5 8 19" xfId="6817" xr:uid="{00000000-0005-0000-0000-0000A01A0000}"/>
    <cellStyle name="Normal 5 8 2" xfId="6818" xr:uid="{00000000-0005-0000-0000-0000A11A0000}"/>
    <cellStyle name="Normal 5 8 3" xfId="6819" xr:uid="{00000000-0005-0000-0000-0000A21A0000}"/>
    <cellStyle name="Normal 5 8 4" xfId="6820" xr:uid="{00000000-0005-0000-0000-0000A31A0000}"/>
    <cellStyle name="Normal 5 8 5" xfId="6821" xr:uid="{00000000-0005-0000-0000-0000A41A0000}"/>
    <cellStyle name="Normal 5 8 6" xfId="6822" xr:uid="{00000000-0005-0000-0000-0000A51A0000}"/>
    <cellStyle name="Normal 5 8 7" xfId="6823" xr:uid="{00000000-0005-0000-0000-0000A61A0000}"/>
    <cellStyle name="Normal 5 8 8" xfId="6824" xr:uid="{00000000-0005-0000-0000-0000A71A0000}"/>
    <cellStyle name="Normal 5 8 9" xfId="6825" xr:uid="{00000000-0005-0000-0000-0000A81A0000}"/>
    <cellStyle name="Normal 5 80" xfId="6826" xr:uid="{00000000-0005-0000-0000-0000A91A0000}"/>
    <cellStyle name="Normal 5 81" xfId="6827" xr:uid="{00000000-0005-0000-0000-0000AA1A0000}"/>
    <cellStyle name="Normal 5 82" xfId="6828" xr:uid="{00000000-0005-0000-0000-0000AB1A0000}"/>
    <cellStyle name="Normal 5 83" xfId="6829" xr:uid="{00000000-0005-0000-0000-0000AC1A0000}"/>
    <cellStyle name="Normal 5 84" xfId="6830" xr:uid="{00000000-0005-0000-0000-0000AD1A0000}"/>
    <cellStyle name="Normal 5 85" xfId="6831" xr:uid="{00000000-0005-0000-0000-0000AE1A0000}"/>
    <cellStyle name="Normal 5 86" xfId="6832" xr:uid="{00000000-0005-0000-0000-0000AF1A0000}"/>
    <cellStyle name="Normal 5 87" xfId="6833" xr:uid="{00000000-0005-0000-0000-0000B01A0000}"/>
    <cellStyle name="Normal 5 88" xfId="6834" xr:uid="{00000000-0005-0000-0000-0000B11A0000}"/>
    <cellStyle name="Normal 5 89" xfId="6835" xr:uid="{00000000-0005-0000-0000-0000B21A0000}"/>
    <cellStyle name="Normal 5 9" xfId="6836" xr:uid="{00000000-0005-0000-0000-0000B31A0000}"/>
    <cellStyle name="Normal 5 9 10" xfId="6837" xr:uid="{00000000-0005-0000-0000-0000B41A0000}"/>
    <cellStyle name="Normal 5 9 11" xfId="6838" xr:uid="{00000000-0005-0000-0000-0000B51A0000}"/>
    <cellStyle name="Normal 5 9 12" xfId="6839" xr:uid="{00000000-0005-0000-0000-0000B61A0000}"/>
    <cellStyle name="Normal 5 9 13" xfId="6840" xr:uid="{00000000-0005-0000-0000-0000B71A0000}"/>
    <cellStyle name="Normal 5 9 14" xfId="6841" xr:uid="{00000000-0005-0000-0000-0000B81A0000}"/>
    <cellStyle name="Normal 5 9 15" xfId="6842" xr:uid="{00000000-0005-0000-0000-0000B91A0000}"/>
    <cellStyle name="Normal 5 9 16" xfId="6843" xr:uid="{00000000-0005-0000-0000-0000BA1A0000}"/>
    <cellStyle name="Normal 5 9 17" xfId="6844" xr:uid="{00000000-0005-0000-0000-0000BB1A0000}"/>
    <cellStyle name="Normal 5 9 18" xfId="6845" xr:uid="{00000000-0005-0000-0000-0000BC1A0000}"/>
    <cellStyle name="Normal 5 9 19" xfId="6846" xr:uid="{00000000-0005-0000-0000-0000BD1A0000}"/>
    <cellStyle name="Normal 5 9 2" xfId="6847" xr:uid="{00000000-0005-0000-0000-0000BE1A0000}"/>
    <cellStyle name="Normal 5 9 3" xfId="6848" xr:uid="{00000000-0005-0000-0000-0000BF1A0000}"/>
    <cellStyle name="Normal 5 9 4" xfId="6849" xr:uid="{00000000-0005-0000-0000-0000C01A0000}"/>
    <cellStyle name="Normal 5 9 5" xfId="6850" xr:uid="{00000000-0005-0000-0000-0000C11A0000}"/>
    <cellStyle name="Normal 5 9 6" xfId="6851" xr:uid="{00000000-0005-0000-0000-0000C21A0000}"/>
    <cellStyle name="Normal 5 9 7" xfId="6852" xr:uid="{00000000-0005-0000-0000-0000C31A0000}"/>
    <cellStyle name="Normal 5 9 8" xfId="6853" xr:uid="{00000000-0005-0000-0000-0000C41A0000}"/>
    <cellStyle name="Normal 5 9 9" xfId="6854" xr:uid="{00000000-0005-0000-0000-0000C51A0000}"/>
    <cellStyle name="Normal 5 90" xfId="6855" xr:uid="{00000000-0005-0000-0000-0000C61A0000}"/>
    <cellStyle name="Normal 5 91" xfId="6856" xr:uid="{00000000-0005-0000-0000-0000C71A0000}"/>
    <cellStyle name="Normal 5 92" xfId="6857" xr:uid="{00000000-0005-0000-0000-0000C81A0000}"/>
    <cellStyle name="Normal 5 93" xfId="6858" xr:uid="{00000000-0005-0000-0000-0000C91A0000}"/>
    <cellStyle name="Normal 5 94" xfId="6859" xr:uid="{00000000-0005-0000-0000-0000CA1A0000}"/>
    <cellStyle name="Normal 5 95" xfId="6860" xr:uid="{00000000-0005-0000-0000-0000CB1A0000}"/>
    <cellStyle name="Normal 5 96" xfId="6861" xr:uid="{00000000-0005-0000-0000-0000CC1A0000}"/>
    <cellStyle name="Normal 5 97" xfId="6862" xr:uid="{00000000-0005-0000-0000-0000CD1A0000}"/>
    <cellStyle name="Normal 5 98" xfId="6863" xr:uid="{00000000-0005-0000-0000-0000CE1A0000}"/>
    <cellStyle name="Normal 5 99" xfId="6864" xr:uid="{00000000-0005-0000-0000-0000CF1A0000}"/>
    <cellStyle name="Normal 50" xfId="6865" xr:uid="{00000000-0005-0000-0000-0000D01A0000}"/>
    <cellStyle name="Normal 50 2" xfId="6866" xr:uid="{00000000-0005-0000-0000-0000D11A0000}"/>
    <cellStyle name="Normal 50 2 2" xfId="6867" xr:uid="{00000000-0005-0000-0000-0000D21A0000}"/>
    <cellStyle name="Normal 50 2 3" xfId="6868" xr:uid="{00000000-0005-0000-0000-0000D31A0000}"/>
    <cellStyle name="Normal 50 3" xfId="6869" xr:uid="{00000000-0005-0000-0000-0000D41A0000}"/>
    <cellStyle name="Normal 51" xfId="6870" xr:uid="{00000000-0005-0000-0000-0000D51A0000}"/>
    <cellStyle name="Normal 51 2" xfId="6871" xr:uid="{00000000-0005-0000-0000-0000D61A0000}"/>
    <cellStyle name="Normal 51 2 2" xfId="6872" xr:uid="{00000000-0005-0000-0000-0000D71A0000}"/>
    <cellStyle name="Normal 51 2 3" xfId="6873" xr:uid="{00000000-0005-0000-0000-0000D81A0000}"/>
    <cellStyle name="Normal 51 6" xfId="6874" xr:uid="{00000000-0005-0000-0000-0000D91A0000}"/>
    <cellStyle name="Normal 51 6 2" xfId="6875" xr:uid="{00000000-0005-0000-0000-0000DA1A0000}"/>
    <cellStyle name="Normal 51 6 3" xfId="6876" xr:uid="{00000000-0005-0000-0000-0000DB1A0000}"/>
    <cellStyle name="Normal 51 6 4" xfId="6877" xr:uid="{00000000-0005-0000-0000-0000DC1A0000}"/>
    <cellStyle name="Normal 51 6 5" xfId="6878" xr:uid="{00000000-0005-0000-0000-0000DD1A0000}"/>
    <cellStyle name="Normal 51 6 6" xfId="6879" xr:uid="{00000000-0005-0000-0000-0000DE1A0000}"/>
    <cellStyle name="Normal 52" xfId="6880" xr:uid="{00000000-0005-0000-0000-0000DF1A0000}"/>
    <cellStyle name="Normal 52 2" xfId="6881" xr:uid="{00000000-0005-0000-0000-0000E01A0000}"/>
    <cellStyle name="Normal 53" xfId="6882" xr:uid="{00000000-0005-0000-0000-0000E11A0000}"/>
    <cellStyle name="Normal 53 2" xfId="6883" xr:uid="{00000000-0005-0000-0000-0000E21A0000}"/>
    <cellStyle name="Normal 53 6" xfId="6884" xr:uid="{00000000-0005-0000-0000-0000E31A0000}"/>
    <cellStyle name="Normal 53 6 2" xfId="6885" xr:uid="{00000000-0005-0000-0000-0000E41A0000}"/>
    <cellStyle name="Normal 53 6 3" xfId="6886" xr:uid="{00000000-0005-0000-0000-0000E51A0000}"/>
    <cellStyle name="Normal 53 6 4" xfId="6887" xr:uid="{00000000-0005-0000-0000-0000E61A0000}"/>
    <cellStyle name="Normal 53 6 5" xfId="6888" xr:uid="{00000000-0005-0000-0000-0000E71A0000}"/>
    <cellStyle name="Normal 53 6 6" xfId="6889" xr:uid="{00000000-0005-0000-0000-0000E81A0000}"/>
    <cellStyle name="Normal 54" xfId="6890" xr:uid="{00000000-0005-0000-0000-0000E91A0000}"/>
    <cellStyle name="Normal 54 2" xfId="6891" xr:uid="{00000000-0005-0000-0000-0000EA1A0000}"/>
    <cellStyle name="Normal 55" xfId="6892" xr:uid="{00000000-0005-0000-0000-0000EB1A0000}"/>
    <cellStyle name="Normal 55 2" xfId="6893" xr:uid="{00000000-0005-0000-0000-0000EC1A0000}"/>
    <cellStyle name="Normal 55 3" xfId="6894" xr:uid="{00000000-0005-0000-0000-0000ED1A0000}"/>
    <cellStyle name="Normal 55 4" xfId="6895" xr:uid="{00000000-0005-0000-0000-0000EE1A0000}"/>
    <cellStyle name="Normal 55 5" xfId="6896" xr:uid="{00000000-0005-0000-0000-0000EF1A0000}"/>
    <cellStyle name="Normal 55 6" xfId="6897" xr:uid="{00000000-0005-0000-0000-0000F01A0000}"/>
    <cellStyle name="Normal 56" xfId="6898" xr:uid="{00000000-0005-0000-0000-0000F11A0000}"/>
    <cellStyle name="Normal 56 2" xfId="6899" xr:uid="{00000000-0005-0000-0000-0000F21A0000}"/>
    <cellStyle name="Normal 57" xfId="6900" xr:uid="{00000000-0005-0000-0000-0000F31A0000}"/>
    <cellStyle name="Normal 57 2" xfId="6901" xr:uid="{00000000-0005-0000-0000-0000F41A0000}"/>
    <cellStyle name="Normal 58" xfId="6902" xr:uid="{00000000-0005-0000-0000-0000F51A0000}"/>
    <cellStyle name="Normal 58 2" xfId="6903" xr:uid="{00000000-0005-0000-0000-0000F61A0000}"/>
    <cellStyle name="Normal 59" xfId="6904" xr:uid="{00000000-0005-0000-0000-0000F71A0000}"/>
    <cellStyle name="Normal 59 2" xfId="6905" xr:uid="{00000000-0005-0000-0000-0000F81A0000}"/>
    <cellStyle name="Normal 6" xfId="10" xr:uid="{00000000-0005-0000-0000-0000F91A0000}"/>
    <cellStyle name="Normal 6 10" xfId="6906" xr:uid="{00000000-0005-0000-0000-0000FA1A0000}"/>
    <cellStyle name="Normal 6 100" xfId="6907" xr:uid="{00000000-0005-0000-0000-0000FB1A0000}"/>
    <cellStyle name="Normal 6 101" xfId="6908" xr:uid="{00000000-0005-0000-0000-0000FC1A0000}"/>
    <cellStyle name="Normal 6 102" xfId="6909" xr:uid="{00000000-0005-0000-0000-0000FD1A0000}"/>
    <cellStyle name="Normal 6 103" xfId="6910" xr:uid="{00000000-0005-0000-0000-0000FE1A0000}"/>
    <cellStyle name="Normal 6 104" xfId="6911" xr:uid="{00000000-0005-0000-0000-0000FF1A0000}"/>
    <cellStyle name="Normal 6 105" xfId="6912" xr:uid="{00000000-0005-0000-0000-0000001B0000}"/>
    <cellStyle name="Normal 6 106" xfId="6913" xr:uid="{00000000-0005-0000-0000-0000011B0000}"/>
    <cellStyle name="Normal 6 107" xfId="6914" xr:uid="{00000000-0005-0000-0000-0000021B0000}"/>
    <cellStyle name="Normal 6 108" xfId="6915" xr:uid="{00000000-0005-0000-0000-0000031B0000}"/>
    <cellStyle name="Normal 6 109" xfId="6916" xr:uid="{00000000-0005-0000-0000-0000041B0000}"/>
    <cellStyle name="Normal 6 11" xfId="6917" xr:uid="{00000000-0005-0000-0000-0000051B0000}"/>
    <cellStyle name="Normal 6 110" xfId="6918" xr:uid="{00000000-0005-0000-0000-0000061B0000}"/>
    <cellStyle name="Normal 6 111" xfId="6919" xr:uid="{00000000-0005-0000-0000-0000071B0000}"/>
    <cellStyle name="Normal 6 112" xfId="6920" xr:uid="{00000000-0005-0000-0000-0000081B0000}"/>
    <cellStyle name="Normal 6 113" xfId="6921" xr:uid="{00000000-0005-0000-0000-0000091B0000}"/>
    <cellStyle name="Normal 6 114" xfId="6922" xr:uid="{00000000-0005-0000-0000-00000A1B0000}"/>
    <cellStyle name="Normal 6 115" xfId="6923" xr:uid="{00000000-0005-0000-0000-00000B1B0000}"/>
    <cellStyle name="Normal 6 116" xfId="6924" xr:uid="{00000000-0005-0000-0000-00000C1B0000}"/>
    <cellStyle name="Normal 6 117" xfId="6925" xr:uid="{00000000-0005-0000-0000-00000D1B0000}"/>
    <cellStyle name="Normal 6 118" xfId="6926" xr:uid="{00000000-0005-0000-0000-00000E1B0000}"/>
    <cellStyle name="Normal 6 119" xfId="6927" xr:uid="{00000000-0005-0000-0000-00000F1B0000}"/>
    <cellStyle name="Normal 6 12" xfId="6928" xr:uid="{00000000-0005-0000-0000-0000101B0000}"/>
    <cellStyle name="Normal 6 120" xfId="6929" xr:uid="{00000000-0005-0000-0000-0000111B0000}"/>
    <cellStyle name="Normal 6 121" xfId="6930" xr:uid="{00000000-0005-0000-0000-0000121B0000}"/>
    <cellStyle name="Normal 6 122" xfId="6931" xr:uid="{00000000-0005-0000-0000-0000131B0000}"/>
    <cellStyle name="Normal 6 123" xfId="6932" xr:uid="{00000000-0005-0000-0000-0000141B0000}"/>
    <cellStyle name="Normal 6 124" xfId="6933" xr:uid="{00000000-0005-0000-0000-0000151B0000}"/>
    <cellStyle name="Normal 6 125" xfId="6934" xr:uid="{00000000-0005-0000-0000-0000161B0000}"/>
    <cellStyle name="Normal 6 126" xfId="6935" xr:uid="{00000000-0005-0000-0000-0000171B0000}"/>
    <cellStyle name="Normal 6 127" xfId="6936" xr:uid="{00000000-0005-0000-0000-0000181B0000}"/>
    <cellStyle name="Normal 6 128" xfId="6937" xr:uid="{00000000-0005-0000-0000-0000191B0000}"/>
    <cellStyle name="Normal 6 129" xfId="6938" xr:uid="{00000000-0005-0000-0000-00001A1B0000}"/>
    <cellStyle name="Normal 6 13" xfId="6939" xr:uid="{00000000-0005-0000-0000-00001B1B0000}"/>
    <cellStyle name="Normal 6 130" xfId="6940" xr:uid="{00000000-0005-0000-0000-00001C1B0000}"/>
    <cellStyle name="Normal 6 131" xfId="6941" xr:uid="{00000000-0005-0000-0000-00001D1B0000}"/>
    <cellStyle name="Normal 6 132" xfId="6942" xr:uid="{00000000-0005-0000-0000-00001E1B0000}"/>
    <cellStyle name="Normal 6 133" xfId="6943" xr:uid="{00000000-0005-0000-0000-00001F1B0000}"/>
    <cellStyle name="Normal 6 134" xfId="6944" xr:uid="{00000000-0005-0000-0000-0000201B0000}"/>
    <cellStyle name="Normal 6 135" xfId="6945" xr:uid="{00000000-0005-0000-0000-0000211B0000}"/>
    <cellStyle name="Normal 6 136" xfId="6946" xr:uid="{00000000-0005-0000-0000-0000221B0000}"/>
    <cellStyle name="Normal 6 137" xfId="6947" xr:uid="{00000000-0005-0000-0000-0000231B0000}"/>
    <cellStyle name="Normal 6 138" xfId="6948" xr:uid="{00000000-0005-0000-0000-0000241B0000}"/>
    <cellStyle name="Normal 6 139" xfId="6949" xr:uid="{00000000-0005-0000-0000-0000251B0000}"/>
    <cellStyle name="Normal 6 14" xfId="6950" xr:uid="{00000000-0005-0000-0000-0000261B0000}"/>
    <cellStyle name="Normal 6 140" xfId="6951" xr:uid="{00000000-0005-0000-0000-0000271B0000}"/>
    <cellStyle name="Normal 6 141" xfId="6952" xr:uid="{00000000-0005-0000-0000-0000281B0000}"/>
    <cellStyle name="Normal 6 142" xfId="6953" xr:uid="{00000000-0005-0000-0000-0000291B0000}"/>
    <cellStyle name="Normal 6 143" xfId="6954" xr:uid="{00000000-0005-0000-0000-00002A1B0000}"/>
    <cellStyle name="Normal 6 144" xfId="6955" xr:uid="{00000000-0005-0000-0000-00002B1B0000}"/>
    <cellStyle name="Normal 6 145" xfId="6956" xr:uid="{00000000-0005-0000-0000-00002C1B0000}"/>
    <cellStyle name="Normal 6 146" xfId="6957" xr:uid="{00000000-0005-0000-0000-00002D1B0000}"/>
    <cellStyle name="Normal 6 147" xfId="6958" xr:uid="{00000000-0005-0000-0000-00002E1B0000}"/>
    <cellStyle name="Normal 6 148" xfId="6959" xr:uid="{00000000-0005-0000-0000-00002F1B0000}"/>
    <cellStyle name="Normal 6 149" xfId="6960" xr:uid="{00000000-0005-0000-0000-0000301B0000}"/>
    <cellStyle name="Normal 6 15" xfId="6961" xr:uid="{00000000-0005-0000-0000-0000311B0000}"/>
    <cellStyle name="Normal 6 150" xfId="6962" xr:uid="{00000000-0005-0000-0000-0000321B0000}"/>
    <cellStyle name="Normal 6 151" xfId="6963" xr:uid="{00000000-0005-0000-0000-0000331B0000}"/>
    <cellStyle name="Normal 6 152" xfId="6964" xr:uid="{00000000-0005-0000-0000-0000341B0000}"/>
    <cellStyle name="Normal 6 153" xfId="6965" xr:uid="{00000000-0005-0000-0000-0000351B0000}"/>
    <cellStyle name="Normal 6 154" xfId="6966" xr:uid="{00000000-0005-0000-0000-0000361B0000}"/>
    <cellStyle name="Normal 6 155" xfId="6967" xr:uid="{00000000-0005-0000-0000-0000371B0000}"/>
    <cellStyle name="Normal 6 156" xfId="6968" xr:uid="{00000000-0005-0000-0000-0000381B0000}"/>
    <cellStyle name="Normal 6 157" xfId="6969" xr:uid="{00000000-0005-0000-0000-0000391B0000}"/>
    <cellStyle name="Normal 6 158" xfId="6970" xr:uid="{00000000-0005-0000-0000-00003A1B0000}"/>
    <cellStyle name="Normal 6 159" xfId="6971" xr:uid="{00000000-0005-0000-0000-00003B1B0000}"/>
    <cellStyle name="Normal 6 16" xfId="6972" xr:uid="{00000000-0005-0000-0000-00003C1B0000}"/>
    <cellStyle name="Normal 6 16 2" xfId="6973" xr:uid="{00000000-0005-0000-0000-00003D1B0000}"/>
    <cellStyle name="Normal 6 16 3" xfId="6974" xr:uid="{00000000-0005-0000-0000-00003E1B0000}"/>
    <cellStyle name="Normal 6 160" xfId="6975" xr:uid="{00000000-0005-0000-0000-00003F1B0000}"/>
    <cellStyle name="Normal 6 161" xfId="6976" xr:uid="{00000000-0005-0000-0000-0000401B0000}"/>
    <cellStyle name="Normal 6 162" xfId="6977" xr:uid="{00000000-0005-0000-0000-0000411B0000}"/>
    <cellStyle name="Normal 6 163" xfId="6978" xr:uid="{00000000-0005-0000-0000-0000421B0000}"/>
    <cellStyle name="Normal 6 164" xfId="6979" xr:uid="{00000000-0005-0000-0000-0000431B0000}"/>
    <cellStyle name="Normal 6 165" xfId="6980" xr:uid="{00000000-0005-0000-0000-0000441B0000}"/>
    <cellStyle name="Normal 6 166" xfId="6981" xr:uid="{00000000-0005-0000-0000-0000451B0000}"/>
    <cellStyle name="Normal 6 167" xfId="6982" xr:uid="{00000000-0005-0000-0000-0000461B0000}"/>
    <cellStyle name="Normal 6 168" xfId="6983" xr:uid="{00000000-0005-0000-0000-0000471B0000}"/>
    <cellStyle name="Normal 6 169" xfId="6984" xr:uid="{00000000-0005-0000-0000-0000481B0000}"/>
    <cellStyle name="Normal 6 17" xfId="6985" xr:uid="{00000000-0005-0000-0000-0000491B0000}"/>
    <cellStyle name="Normal 6 170" xfId="6986" xr:uid="{00000000-0005-0000-0000-00004A1B0000}"/>
    <cellStyle name="Normal 6 171" xfId="6987" xr:uid="{00000000-0005-0000-0000-00004B1B0000}"/>
    <cellStyle name="Normal 6 172" xfId="6988" xr:uid="{00000000-0005-0000-0000-00004C1B0000}"/>
    <cellStyle name="Normal 6 173" xfId="6989" xr:uid="{00000000-0005-0000-0000-00004D1B0000}"/>
    <cellStyle name="Normal 6 174" xfId="6990" xr:uid="{00000000-0005-0000-0000-00004E1B0000}"/>
    <cellStyle name="Normal 6 175" xfId="6991" xr:uid="{00000000-0005-0000-0000-00004F1B0000}"/>
    <cellStyle name="Normal 6 176" xfId="6992" xr:uid="{00000000-0005-0000-0000-0000501B0000}"/>
    <cellStyle name="Normal 6 177" xfId="6993" xr:uid="{00000000-0005-0000-0000-0000511B0000}"/>
    <cellStyle name="Normal 6 178" xfId="6994" xr:uid="{00000000-0005-0000-0000-0000521B0000}"/>
    <cellStyle name="Normal 6 179" xfId="6995" xr:uid="{00000000-0005-0000-0000-0000531B0000}"/>
    <cellStyle name="Normal 6 18" xfId="6996" xr:uid="{00000000-0005-0000-0000-0000541B0000}"/>
    <cellStyle name="Normal 6 180" xfId="6997" xr:uid="{00000000-0005-0000-0000-0000551B0000}"/>
    <cellStyle name="Normal 6 181" xfId="6998" xr:uid="{00000000-0005-0000-0000-0000561B0000}"/>
    <cellStyle name="Normal 6 182" xfId="6999" xr:uid="{00000000-0005-0000-0000-0000571B0000}"/>
    <cellStyle name="Normal 6 183" xfId="7000" xr:uid="{00000000-0005-0000-0000-0000581B0000}"/>
    <cellStyle name="Normal 6 184" xfId="7001" xr:uid="{00000000-0005-0000-0000-0000591B0000}"/>
    <cellStyle name="Normal 6 185" xfId="7002" xr:uid="{00000000-0005-0000-0000-00005A1B0000}"/>
    <cellStyle name="Normal 6 186" xfId="7003" xr:uid="{00000000-0005-0000-0000-00005B1B0000}"/>
    <cellStyle name="Normal 6 187" xfId="7004" xr:uid="{00000000-0005-0000-0000-00005C1B0000}"/>
    <cellStyle name="Normal 6 188" xfId="7005" xr:uid="{00000000-0005-0000-0000-00005D1B0000}"/>
    <cellStyle name="Normal 6 189" xfId="7006" xr:uid="{00000000-0005-0000-0000-00005E1B0000}"/>
    <cellStyle name="Normal 6 19" xfId="7007" xr:uid="{00000000-0005-0000-0000-00005F1B0000}"/>
    <cellStyle name="Normal 6 190" xfId="7008" xr:uid="{00000000-0005-0000-0000-0000601B0000}"/>
    <cellStyle name="Normal 6 191" xfId="7009" xr:uid="{00000000-0005-0000-0000-0000611B0000}"/>
    <cellStyle name="Normal 6 192" xfId="7010" xr:uid="{00000000-0005-0000-0000-0000621B0000}"/>
    <cellStyle name="Normal 6 193" xfId="7011" xr:uid="{00000000-0005-0000-0000-0000631B0000}"/>
    <cellStyle name="Normal 6 194" xfId="7012" xr:uid="{00000000-0005-0000-0000-0000641B0000}"/>
    <cellStyle name="Normal 6 195" xfId="7013" xr:uid="{00000000-0005-0000-0000-0000651B0000}"/>
    <cellStyle name="Normal 6 196" xfId="7014" xr:uid="{00000000-0005-0000-0000-0000661B0000}"/>
    <cellStyle name="Normal 6 197" xfId="7015" xr:uid="{00000000-0005-0000-0000-0000671B0000}"/>
    <cellStyle name="Normal 6 198" xfId="7016" xr:uid="{00000000-0005-0000-0000-0000681B0000}"/>
    <cellStyle name="Normal 6 199" xfId="7017" xr:uid="{00000000-0005-0000-0000-0000691B0000}"/>
    <cellStyle name="Normal 6 2" xfId="7018" xr:uid="{00000000-0005-0000-0000-00006A1B0000}"/>
    <cellStyle name="Normal 6 2 10" xfId="7019" xr:uid="{00000000-0005-0000-0000-00006B1B0000}"/>
    <cellStyle name="Normal 6 2 11" xfId="7020" xr:uid="{00000000-0005-0000-0000-00006C1B0000}"/>
    <cellStyle name="Normal 6 2 2" xfId="7021" xr:uid="{00000000-0005-0000-0000-00006D1B0000}"/>
    <cellStyle name="Normal 6 2 3" xfId="7022" xr:uid="{00000000-0005-0000-0000-00006E1B0000}"/>
    <cellStyle name="Normal 6 2 4" xfId="7023" xr:uid="{00000000-0005-0000-0000-00006F1B0000}"/>
    <cellStyle name="Normal 6 2 5" xfId="7024" xr:uid="{00000000-0005-0000-0000-0000701B0000}"/>
    <cellStyle name="Normal 6 2 6" xfId="7025" xr:uid="{00000000-0005-0000-0000-0000711B0000}"/>
    <cellStyle name="Normal 6 2 7" xfId="7026" xr:uid="{00000000-0005-0000-0000-0000721B0000}"/>
    <cellStyle name="Normal 6 2 8" xfId="7027" xr:uid="{00000000-0005-0000-0000-0000731B0000}"/>
    <cellStyle name="Normal 6 2 9" xfId="7028" xr:uid="{00000000-0005-0000-0000-0000741B0000}"/>
    <cellStyle name="Normal 6 20" xfId="7029" xr:uid="{00000000-0005-0000-0000-0000751B0000}"/>
    <cellStyle name="Normal 6 200" xfId="7030" xr:uid="{00000000-0005-0000-0000-0000761B0000}"/>
    <cellStyle name="Normal 6 201" xfId="7031" xr:uid="{00000000-0005-0000-0000-0000771B0000}"/>
    <cellStyle name="Normal 6 202" xfId="7032" xr:uid="{00000000-0005-0000-0000-0000781B0000}"/>
    <cellStyle name="Normal 6 203" xfId="7033" xr:uid="{00000000-0005-0000-0000-0000791B0000}"/>
    <cellStyle name="Normal 6 204" xfId="7034" xr:uid="{00000000-0005-0000-0000-00007A1B0000}"/>
    <cellStyle name="Normal 6 205" xfId="7035" xr:uid="{00000000-0005-0000-0000-00007B1B0000}"/>
    <cellStyle name="Normal 6 206" xfId="7036" xr:uid="{00000000-0005-0000-0000-00007C1B0000}"/>
    <cellStyle name="Normal 6 207" xfId="7037" xr:uid="{00000000-0005-0000-0000-00007D1B0000}"/>
    <cellStyle name="Normal 6 208" xfId="7038" xr:uid="{00000000-0005-0000-0000-00007E1B0000}"/>
    <cellStyle name="Normal 6 209" xfId="7039" xr:uid="{00000000-0005-0000-0000-00007F1B0000}"/>
    <cellStyle name="Normal 6 21" xfId="7040" xr:uid="{00000000-0005-0000-0000-0000801B0000}"/>
    <cellStyle name="Normal 6 210" xfId="7041" xr:uid="{00000000-0005-0000-0000-0000811B0000}"/>
    <cellStyle name="Normal 6 211" xfId="7042" xr:uid="{00000000-0005-0000-0000-0000821B0000}"/>
    <cellStyle name="Normal 6 212" xfId="7043" xr:uid="{00000000-0005-0000-0000-0000831B0000}"/>
    <cellStyle name="Normal 6 213" xfId="7044" xr:uid="{00000000-0005-0000-0000-0000841B0000}"/>
    <cellStyle name="Normal 6 214" xfId="7045" xr:uid="{00000000-0005-0000-0000-0000851B0000}"/>
    <cellStyle name="Normal 6 215" xfId="7046" xr:uid="{00000000-0005-0000-0000-0000861B0000}"/>
    <cellStyle name="Normal 6 216" xfId="7047" xr:uid="{00000000-0005-0000-0000-0000871B0000}"/>
    <cellStyle name="Normal 6 217" xfId="7048" xr:uid="{00000000-0005-0000-0000-0000881B0000}"/>
    <cellStyle name="Normal 6 218" xfId="7049" xr:uid="{00000000-0005-0000-0000-0000891B0000}"/>
    <cellStyle name="Normal 6 219" xfId="7050" xr:uid="{00000000-0005-0000-0000-00008A1B0000}"/>
    <cellStyle name="Normal 6 22" xfId="7051" xr:uid="{00000000-0005-0000-0000-00008B1B0000}"/>
    <cellStyle name="Normal 6 220" xfId="7052" xr:uid="{00000000-0005-0000-0000-00008C1B0000}"/>
    <cellStyle name="Normal 6 221" xfId="7053" xr:uid="{00000000-0005-0000-0000-00008D1B0000}"/>
    <cellStyle name="Normal 6 222" xfId="7054" xr:uid="{00000000-0005-0000-0000-00008E1B0000}"/>
    <cellStyle name="Normal 6 223" xfId="7055" xr:uid="{00000000-0005-0000-0000-00008F1B0000}"/>
    <cellStyle name="Normal 6 224" xfId="7056" xr:uid="{00000000-0005-0000-0000-0000901B0000}"/>
    <cellStyle name="Normal 6 225" xfId="7057" xr:uid="{00000000-0005-0000-0000-0000911B0000}"/>
    <cellStyle name="Normal 6 226" xfId="7058" xr:uid="{00000000-0005-0000-0000-0000921B0000}"/>
    <cellStyle name="Normal 6 227" xfId="7059" xr:uid="{00000000-0005-0000-0000-0000931B0000}"/>
    <cellStyle name="Normal 6 228" xfId="7060" xr:uid="{00000000-0005-0000-0000-0000941B0000}"/>
    <cellStyle name="Normal 6 229" xfId="7061" xr:uid="{00000000-0005-0000-0000-0000951B0000}"/>
    <cellStyle name="Normal 6 23" xfId="7062" xr:uid="{00000000-0005-0000-0000-0000961B0000}"/>
    <cellStyle name="Normal 6 230" xfId="7063" xr:uid="{00000000-0005-0000-0000-0000971B0000}"/>
    <cellStyle name="Normal 6 231" xfId="7064" xr:uid="{00000000-0005-0000-0000-0000981B0000}"/>
    <cellStyle name="Normal 6 232" xfId="7065" xr:uid="{00000000-0005-0000-0000-0000991B0000}"/>
    <cellStyle name="Normal 6 233" xfId="7066" xr:uid="{00000000-0005-0000-0000-00009A1B0000}"/>
    <cellStyle name="Normal 6 234" xfId="7067" xr:uid="{00000000-0005-0000-0000-00009B1B0000}"/>
    <cellStyle name="Normal 6 235" xfId="7068" xr:uid="{00000000-0005-0000-0000-00009C1B0000}"/>
    <cellStyle name="Normal 6 236" xfId="7069" xr:uid="{00000000-0005-0000-0000-00009D1B0000}"/>
    <cellStyle name="Normal 6 237" xfId="7070" xr:uid="{00000000-0005-0000-0000-00009E1B0000}"/>
    <cellStyle name="Normal 6 238" xfId="7071" xr:uid="{00000000-0005-0000-0000-00009F1B0000}"/>
    <cellStyle name="Normal 6 239" xfId="7072" xr:uid="{00000000-0005-0000-0000-0000A01B0000}"/>
    <cellStyle name="Normal 6 24" xfId="7073" xr:uid="{00000000-0005-0000-0000-0000A11B0000}"/>
    <cellStyle name="Normal 6 240" xfId="7074" xr:uid="{00000000-0005-0000-0000-0000A21B0000}"/>
    <cellStyle name="Normal 6 25" xfId="7075" xr:uid="{00000000-0005-0000-0000-0000A31B0000}"/>
    <cellStyle name="Normal 6 26" xfId="7076" xr:uid="{00000000-0005-0000-0000-0000A41B0000}"/>
    <cellStyle name="Normal 6 27" xfId="7077" xr:uid="{00000000-0005-0000-0000-0000A51B0000}"/>
    <cellStyle name="Normal 6 28" xfId="7078" xr:uid="{00000000-0005-0000-0000-0000A61B0000}"/>
    <cellStyle name="Normal 6 29" xfId="7079" xr:uid="{00000000-0005-0000-0000-0000A71B0000}"/>
    <cellStyle name="Normal 6 3" xfId="7080" xr:uid="{00000000-0005-0000-0000-0000A81B0000}"/>
    <cellStyle name="Normal 6 30" xfId="7081" xr:uid="{00000000-0005-0000-0000-0000A91B0000}"/>
    <cellStyle name="Normal 6 31" xfId="7082" xr:uid="{00000000-0005-0000-0000-0000AA1B0000}"/>
    <cellStyle name="Normal 6 32" xfId="7083" xr:uid="{00000000-0005-0000-0000-0000AB1B0000}"/>
    <cellStyle name="Normal 6 33" xfId="7084" xr:uid="{00000000-0005-0000-0000-0000AC1B0000}"/>
    <cellStyle name="Normal 6 34" xfId="7085" xr:uid="{00000000-0005-0000-0000-0000AD1B0000}"/>
    <cellStyle name="Normal 6 35" xfId="7086" xr:uid="{00000000-0005-0000-0000-0000AE1B0000}"/>
    <cellStyle name="Normal 6 36" xfId="7087" xr:uid="{00000000-0005-0000-0000-0000AF1B0000}"/>
    <cellStyle name="Normal 6 37" xfId="7088" xr:uid="{00000000-0005-0000-0000-0000B01B0000}"/>
    <cellStyle name="Normal 6 38" xfId="7089" xr:uid="{00000000-0005-0000-0000-0000B11B0000}"/>
    <cellStyle name="Normal 6 39" xfId="7090" xr:uid="{00000000-0005-0000-0000-0000B21B0000}"/>
    <cellStyle name="Normal 6 4" xfId="7091" xr:uid="{00000000-0005-0000-0000-0000B31B0000}"/>
    <cellStyle name="Normal 6 40" xfId="7092" xr:uid="{00000000-0005-0000-0000-0000B41B0000}"/>
    <cellStyle name="Normal 6 41" xfId="7093" xr:uid="{00000000-0005-0000-0000-0000B51B0000}"/>
    <cellStyle name="Normal 6 42" xfId="7094" xr:uid="{00000000-0005-0000-0000-0000B61B0000}"/>
    <cellStyle name="Normal 6 43" xfId="7095" xr:uid="{00000000-0005-0000-0000-0000B71B0000}"/>
    <cellStyle name="Normal 6 44" xfId="7096" xr:uid="{00000000-0005-0000-0000-0000B81B0000}"/>
    <cellStyle name="Normal 6 45" xfId="7097" xr:uid="{00000000-0005-0000-0000-0000B91B0000}"/>
    <cellStyle name="Normal 6 46" xfId="7098" xr:uid="{00000000-0005-0000-0000-0000BA1B0000}"/>
    <cellStyle name="Normal 6 47" xfId="7099" xr:uid="{00000000-0005-0000-0000-0000BB1B0000}"/>
    <cellStyle name="Normal 6 48" xfId="7100" xr:uid="{00000000-0005-0000-0000-0000BC1B0000}"/>
    <cellStyle name="Normal 6 49" xfId="7101" xr:uid="{00000000-0005-0000-0000-0000BD1B0000}"/>
    <cellStyle name="Normal 6 5" xfId="7102" xr:uid="{00000000-0005-0000-0000-0000BE1B0000}"/>
    <cellStyle name="Normal 6 50" xfId="7103" xr:uid="{00000000-0005-0000-0000-0000BF1B0000}"/>
    <cellStyle name="Normal 6 51" xfId="7104" xr:uid="{00000000-0005-0000-0000-0000C01B0000}"/>
    <cellStyle name="Normal 6 52" xfId="7105" xr:uid="{00000000-0005-0000-0000-0000C11B0000}"/>
    <cellStyle name="Normal 6 53" xfId="7106" xr:uid="{00000000-0005-0000-0000-0000C21B0000}"/>
    <cellStyle name="Normal 6 54" xfId="7107" xr:uid="{00000000-0005-0000-0000-0000C31B0000}"/>
    <cellStyle name="Normal 6 55" xfId="7108" xr:uid="{00000000-0005-0000-0000-0000C41B0000}"/>
    <cellStyle name="Normal 6 56" xfId="7109" xr:uid="{00000000-0005-0000-0000-0000C51B0000}"/>
    <cellStyle name="Normal 6 57" xfId="7110" xr:uid="{00000000-0005-0000-0000-0000C61B0000}"/>
    <cellStyle name="Normal 6 58" xfId="7111" xr:uid="{00000000-0005-0000-0000-0000C71B0000}"/>
    <cellStyle name="Normal 6 59" xfId="7112" xr:uid="{00000000-0005-0000-0000-0000C81B0000}"/>
    <cellStyle name="Normal 6 6" xfId="7113" xr:uid="{00000000-0005-0000-0000-0000C91B0000}"/>
    <cellStyle name="Normal 6 60" xfId="7114" xr:uid="{00000000-0005-0000-0000-0000CA1B0000}"/>
    <cellStyle name="Normal 6 61" xfId="7115" xr:uid="{00000000-0005-0000-0000-0000CB1B0000}"/>
    <cellStyle name="Normal 6 62" xfId="7116" xr:uid="{00000000-0005-0000-0000-0000CC1B0000}"/>
    <cellStyle name="Normal 6 63" xfId="7117" xr:uid="{00000000-0005-0000-0000-0000CD1B0000}"/>
    <cellStyle name="Normal 6 64" xfId="7118" xr:uid="{00000000-0005-0000-0000-0000CE1B0000}"/>
    <cellStyle name="Normal 6 65" xfId="7119" xr:uid="{00000000-0005-0000-0000-0000CF1B0000}"/>
    <cellStyle name="Normal 6 66" xfId="7120" xr:uid="{00000000-0005-0000-0000-0000D01B0000}"/>
    <cellStyle name="Normal 6 67" xfId="7121" xr:uid="{00000000-0005-0000-0000-0000D11B0000}"/>
    <cellStyle name="Normal 6 68" xfId="7122" xr:uid="{00000000-0005-0000-0000-0000D21B0000}"/>
    <cellStyle name="Normal 6 69" xfId="7123" xr:uid="{00000000-0005-0000-0000-0000D31B0000}"/>
    <cellStyle name="Normal 6 7" xfId="7124" xr:uid="{00000000-0005-0000-0000-0000D41B0000}"/>
    <cellStyle name="Normal 6 70" xfId="7125" xr:uid="{00000000-0005-0000-0000-0000D51B0000}"/>
    <cellStyle name="Normal 6 71" xfId="7126" xr:uid="{00000000-0005-0000-0000-0000D61B0000}"/>
    <cellStyle name="Normal 6 72" xfId="7127" xr:uid="{00000000-0005-0000-0000-0000D71B0000}"/>
    <cellStyle name="Normal 6 73" xfId="7128" xr:uid="{00000000-0005-0000-0000-0000D81B0000}"/>
    <cellStyle name="Normal 6 74" xfId="7129" xr:uid="{00000000-0005-0000-0000-0000D91B0000}"/>
    <cellStyle name="Normal 6 75" xfId="7130" xr:uid="{00000000-0005-0000-0000-0000DA1B0000}"/>
    <cellStyle name="Normal 6 76" xfId="7131" xr:uid="{00000000-0005-0000-0000-0000DB1B0000}"/>
    <cellStyle name="Normal 6 77" xfId="7132" xr:uid="{00000000-0005-0000-0000-0000DC1B0000}"/>
    <cellStyle name="Normal 6 78" xfId="7133" xr:uid="{00000000-0005-0000-0000-0000DD1B0000}"/>
    <cellStyle name="Normal 6 79" xfId="7134" xr:uid="{00000000-0005-0000-0000-0000DE1B0000}"/>
    <cellStyle name="Normal 6 8" xfId="7135" xr:uid="{00000000-0005-0000-0000-0000DF1B0000}"/>
    <cellStyle name="Normal 6 80" xfId="7136" xr:uid="{00000000-0005-0000-0000-0000E01B0000}"/>
    <cellStyle name="Normal 6 81" xfId="7137" xr:uid="{00000000-0005-0000-0000-0000E11B0000}"/>
    <cellStyle name="Normal 6 82" xfId="7138" xr:uid="{00000000-0005-0000-0000-0000E21B0000}"/>
    <cellStyle name="Normal 6 83" xfId="7139" xr:uid="{00000000-0005-0000-0000-0000E31B0000}"/>
    <cellStyle name="Normal 6 84" xfId="7140" xr:uid="{00000000-0005-0000-0000-0000E41B0000}"/>
    <cellStyle name="Normal 6 85" xfId="7141" xr:uid="{00000000-0005-0000-0000-0000E51B0000}"/>
    <cellStyle name="Normal 6 86" xfId="7142" xr:uid="{00000000-0005-0000-0000-0000E61B0000}"/>
    <cellStyle name="Normal 6 87" xfId="7143" xr:uid="{00000000-0005-0000-0000-0000E71B0000}"/>
    <cellStyle name="Normal 6 88" xfId="7144" xr:uid="{00000000-0005-0000-0000-0000E81B0000}"/>
    <cellStyle name="Normal 6 89" xfId="7145" xr:uid="{00000000-0005-0000-0000-0000E91B0000}"/>
    <cellStyle name="Normal 6 9" xfId="7146" xr:uid="{00000000-0005-0000-0000-0000EA1B0000}"/>
    <cellStyle name="Normal 6 90" xfId="7147" xr:uid="{00000000-0005-0000-0000-0000EB1B0000}"/>
    <cellStyle name="Normal 6 91" xfId="7148" xr:uid="{00000000-0005-0000-0000-0000EC1B0000}"/>
    <cellStyle name="Normal 6 92" xfId="7149" xr:uid="{00000000-0005-0000-0000-0000ED1B0000}"/>
    <cellStyle name="Normal 6 93" xfId="7150" xr:uid="{00000000-0005-0000-0000-0000EE1B0000}"/>
    <cellStyle name="Normal 6 94" xfId="7151" xr:uid="{00000000-0005-0000-0000-0000EF1B0000}"/>
    <cellStyle name="Normal 6 95" xfId="7152" xr:uid="{00000000-0005-0000-0000-0000F01B0000}"/>
    <cellStyle name="Normal 6 96" xfId="7153" xr:uid="{00000000-0005-0000-0000-0000F11B0000}"/>
    <cellStyle name="Normal 6 97" xfId="7154" xr:uid="{00000000-0005-0000-0000-0000F21B0000}"/>
    <cellStyle name="Normal 6 98" xfId="7155" xr:uid="{00000000-0005-0000-0000-0000F31B0000}"/>
    <cellStyle name="Normal 6 99" xfId="7156" xr:uid="{00000000-0005-0000-0000-0000F41B0000}"/>
    <cellStyle name="Normal 60" xfId="7157" xr:uid="{00000000-0005-0000-0000-0000F51B0000}"/>
    <cellStyle name="Normal 60 2" xfId="7158" xr:uid="{00000000-0005-0000-0000-0000F61B0000}"/>
    <cellStyle name="Normal 61" xfId="7159" xr:uid="{00000000-0005-0000-0000-0000F71B0000}"/>
    <cellStyle name="Normal 61 2" xfId="7160" xr:uid="{00000000-0005-0000-0000-0000F81B0000}"/>
    <cellStyle name="Normal 62" xfId="7161" xr:uid="{00000000-0005-0000-0000-0000F91B0000}"/>
    <cellStyle name="Normal 62 2" xfId="7162" xr:uid="{00000000-0005-0000-0000-0000FA1B0000}"/>
    <cellStyle name="Normal 63" xfId="7163" xr:uid="{00000000-0005-0000-0000-0000FB1B0000}"/>
    <cellStyle name="Normal 63 10" xfId="7164" xr:uid="{00000000-0005-0000-0000-0000FC1B0000}"/>
    <cellStyle name="Normal 63 11" xfId="7165" xr:uid="{00000000-0005-0000-0000-0000FD1B0000}"/>
    <cellStyle name="Normal 63 2" xfId="7166" xr:uid="{00000000-0005-0000-0000-0000FE1B0000}"/>
    <cellStyle name="Normal 63 2 2" xfId="7167" xr:uid="{00000000-0005-0000-0000-0000FF1B0000}"/>
    <cellStyle name="Normal 63 2 3" xfId="7168" xr:uid="{00000000-0005-0000-0000-0000001C0000}"/>
    <cellStyle name="Normal 63 3" xfId="7169" xr:uid="{00000000-0005-0000-0000-0000011C0000}"/>
    <cellStyle name="Normal 63 4" xfId="7170" xr:uid="{00000000-0005-0000-0000-0000021C0000}"/>
    <cellStyle name="Normal 63 5" xfId="7171" xr:uid="{00000000-0005-0000-0000-0000031C0000}"/>
    <cellStyle name="Normal 63 6" xfId="7172" xr:uid="{00000000-0005-0000-0000-0000041C0000}"/>
    <cellStyle name="Normal 63 7" xfId="7173" xr:uid="{00000000-0005-0000-0000-0000051C0000}"/>
    <cellStyle name="Normal 63 8" xfId="7174" xr:uid="{00000000-0005-0000-0000-0000061C0000}"/>
    <cellStyle name="Normal 63 9" xfId="7175" xr:uid="{00000000-0005-0000-0000-0000071C0000}"/>
    <cellStyle name="Normal 64" xfId="7176" xr:uid="{00000000-0005-0000-0000-0000081C0000}"/>
    <cellStyle name="Normal 64 10" xfId="7177" xr:uid="{00000000-0005-0000-0000-0000091C0000}"/>
    <cellStyle name="Normal 64 11" xfId="7178" xr:uid="{00000000-0005-0000-0000-00000A1C0000}"/>
    <cellStyle name="Normal 64 2" xfId="7179" xr:uid="{00000000-0005-0000-0000-00000B1C0000}"/>
    <cellStyle name="Normal 64 2 2" xfId="7180" xr:uid="{00000000-0005-0000-0000-00000C1C0000}"/>
    <cellStyle name="Normal 64 2 3" xfId="7181" xr:uid="{00000000-0005-0000-0000-00000D1C0000}"/>
    <cellStyle name="Normal 64 3" xfId="7182" xr:uid="{00000000-0005-0000-0000-00000E1C0000}"/>
    <cellStyle name="Normal 64 4" xfId="7183" xr:uid="{00000000-0005-0000-0000-00000F1C0000}"/>
    <cellStyle name="Normal 64 5" xfId="7184" xr:uid="{00000000-0005-0000-0000-0000101C0000}"/>
    <cellStyle name="Normal 64 6" xfId="7185" xr:uid="{00000000-0005-0000-0000-0000111C0000}"/>
    <cellStyle name="Normal 64 7" xfId="7186" xr:uid="{00000000-0005-0000-0000-0000121C0000}"/>
    <cellStyle name="Normal 64 8" xfId="7187" xr:uid="{00000000-0005-0000-0000-0000131C0000}"/>
    <cellStyle name="Normal 64 9" xfId="7188" xr:uid="{00000000-0005-0000-0000-0000141C0000}"/>
    <cellStyle name="Normal 65" xfId="7189" xr:uid="{00000000-0005-0000-0000-0000151C0000}"/>
    <cellStyle name="Normal 65 2" xfId="7190" xr:uid="{00000000-0005-0000-0000-0000161C0000}"/>
    <cellStyle name="Normal 66" xfId="7191" xr:uid="{00000000-0005-0000-0000-0000171C0000}"/>
    <cellStyle name="Normal 66 2" xfId="7192" xr:uid="{00000000-0005-0000-0000-0000181C0000}"/>
    <cellStyle name="Normal 66 3" xfId="7193" xr:uid="{00000000-0005-0000-0000-0000191C0000}"/>
    <cellStyle name="Normal 66 4" xfId="7194" xr:uid="{00000000-0005-0000-0000-00001A1C0000}"/>
    <cellStyle name="Normal 67" xfId="7195" xr:uid="{00000000-0005-0000-0000-00001B1C0000}"/>
    <cellStyle name="Normal 67 2" xfId="7196" xr:uid="{00000000-0005-0000-0000-00001C1C0000}"/>
    <cellStyle name="Normal 67 2 2" xfId="7197" xr:uid="{00000000-0005-0000-0000-00001D1C0000}"/>
    <cellStyle name="Normal 67 2 3" xfId="7198" xr:uid="{00000000-0005-0000-0000-00001E1C0000}"/>
    <cellStyle name="Normal 67 3" xfId="7199" xr:uid="{00000000-0005-0000-0000-00001F1C0000}"/>
    <cellStyle name="Normal 67 3 2" xfId="7200" xr:uid="{00000000-0005-0000-0000-0000201C0000}"/>
    <cellStyle name="Normal 67 4" xfId="7201" xr:uid="{00000000-0005-0000-0000-0000211C0000}"/>
    <cellStyle name="Normal 67 4 2" xfId="7202" xr:uid="{00000000-0005-0000-0000-0000221C0000}"/>
    <cellStyle name="Normal 67 5" xfId="7203" xr:uid="{00000000-0005-0000-0000-0000231C0000}"/>
    <cellStyle name="Normal 67 5 2" xfId="7204" xr:uid="{00000000-0005-0000-0000-0000241C0000}"/>
    <cellStyle name="Normal 67 6" xfId="7205" xr:uid="{00000000-0005-0000-0000-0000251C0000}"/>
    <cellStyle name="Normal 67 6 2" xfId="7206" xr:uid="{00000000-0005-0000-0000-0000261C0000}"/>
    <cellStyle name="Normal 67 7" xfId="7207" xr:uid="{00000000-0005-0000-0000-0000271C0000}"/>
    <cellStyle name="Normal 67 8" xfId="7208" xr:uid="{00000000-0005-0000-0000-0000281C0000}"/>
    <cellStyle name="Normal 67_2009 February" xfId="7209" xr:uid="{00000000-0005-0000-0000-0000291C0000}"/>
    <cellStyle name="Normal 68" xfId="7210" xr:uid="{00000000-0005-0000-0000-00002A1C0000}"/>
    <cellStyle name="Normal 68 2" xfId="7211" xr:uid="{00000000-0005-0000-0000-00002B1C0000}"/>
    <cellStyle name="Normal 69" xfId="7212" xr:uid="{00000000-0005-0000-0000-00002C1C0000}"/>
    <cellStyle name="Normal 69 2" xfId="7213" xr:uid="{00000000-0005-0000-0000-00002D1C0000}"/>
    <cellStyle name="Normal 69 2 2" xfId="7214" xr:uid="{00000000-0005-0000-0000-00002E1C0000}"/>
    <cellStyle name="Normal 69 3" xfId="7215" xr:uid="{00000000-0005-0000-0000-00002F1C0000}"/>
    <cellStyle name="Normal 69 4" xfId="7216" xr:uid="{00000000-0005-0000-0000-0000301C0000}"/>
    <cellStyle name="Normal 69 5" xfId="7217" xr:uid="{00000000-0005-0000-0000-0000311C0000}"/>
    <cellStyle name="Normal 7" xfId="7218" xr:uid="{00000000-0005-0000-0000-0000321C0000}"/>
    <cellStyle name="Normal 7 10" xfId="7219" xr:uid="{00000000-0005-0000-0000-0000331C0000}"/>
    <cellStyle name="Normal 7 10 10" xfId="7220" xr:uid="{00000000-0005-0000-0000-0000341C0000}"/>
    <cellStyle name="Normal 7 10 11" xfId="7221" xr:uid="{00000000-0005-0000-0000-0000351C0000}"/>
    <cellStyle name="Normal 7 10 12" xfId="7222" xr:uid="{00000000-0005-0000-0000-0000361C0000}"/>
    <cellStyle name="Normal 7 10 13" xfId="7223" xr:uid="{00000000-0005-0000-0000-0000371C0000}"/>
    <cellStyle name="Normal 7 10 14" xfId="7224" xr:uid="{00000000-0005-0000-0000-0000381C0000}"/>
    <cellStyle name="Normal 7 10 15" xfId="7225" xr:uid="{00000000-0005-0000-0000-0000391C0000}"/>
    <cellStyle name="Normal 7 10 16" xfId="7226" xr:uid="{00000000-0005-0000-0000-00003A1C0000}"/>
    <cellStyle name="Normal 7 10 17" xfId="7227" xr:uid="{00000000-0005-0000-0000-00003B1C0000}"/>
    <cellStyle name="Normal 7 10 2" xfId="7228" xr:uid="{00000000-0005-0000-0000-00003C1C0000}"/>
    <cellStyle name="Normal 7 10 3" xfId="7229" xr:uid="{00000000-0005-0000-0000-00003D1C0000}"/>
    <cellStyle name="Normal 7 10 4" xfId="7230" xr:uid="{00000000-0005-0000-0000-00003E1C0000}"/>
    <cellStyle name="Normal 7 10 5" xfId="7231" xr:uid="{00000000-0005-0000-0000-00003F1C0000}"/>
    <cellStyle name="Normal 7 10 6" xfId="7232" xr:uid="{00000000-0005-0000-0000-0000401C0000}"/>
    <cellStyle name="Normal 7 10 7" xfId="7233" xr:uid="{00000000-0005-0000-0000-0000411C0000}"/>
    <cellStyle name="Normal 7 10 8" xfId="7234" xr:uid="{00000000-0005-0000-0000-0000421C0000}"/>
    <cellStyle name="Normal 7 10 9" xfId="7235" xr:uid="{00000000-0005-0000-0000-0000431C0000}"/>
    <cellStyle name="Normal 7 11" xfId="7236" xr:uid="{00000000-0005-0000-0000-0000441C0000}"/>
    <cellStyle name="Normal 7 12" xfId="7237" xr:uid="{00000000-0005-0000-0000-0000451C0000}"/>
    <cellStyle name="Normal 7 13" xfId="7238" xr:uid="{00000000-0005-0000-0000-0000461C0000}"/>
    <cellStyle name="Normal 7 14" xfId="7239" xr:uid="{00000000-0005-0000-0000-0000471C0000}"/>
    <cellStyle name="Normal 7 15" xfId="7240" xr:uid="{00000000-0005-0000-0000-0000481C0000}"/>
    <cellStyle name="Normal 7 16" xfId="7241" xr:uid="{00000000-0005-0000-0000-0000491C0000}"/>
    <cellStyle name="Normal 7 17" xfId="7242" xr:uid="{00000000-0005-0000-0000-00004A1C0000}"/>
    <cellStyle name="Normal 7 18" xfId="7243" xr:uid="{00000000-0005-0000-0000-00004B1C0000}"/>
    <cellStyle name="Normal 7 19" xfId="7244" xr:uid="{00000000-0005-0000-0000-00004C1C0000}"/>
    <cellStyle name="Normal 7 2" xfId="7245" xr:uid="{00000000-0005-0000-0000-00004D1C0000}"/>
    <cellStyle name="Normal 7 2 10" xfId="7246" xr:uid="{00000000-0005-0000-0000-00004E1C0000}"/>
    <cellStyle name="Normal 7 2 11" xfId="7247" xr:uid="{00000000-0005-0000-0000-00004F1C0000}"/>
    <cellStyle name="Normal 7 2 2" xfId="7248" xr:uid="{00000000-0005-0000-0000-0000501C0000}"/>
    <cellStyle name="Normal 7 2 3" xfId="7249" xr:uid="{00000000-0005-0000-0000-0000511C0000}"/>
    <cellStyle name="Normal 7 2 4" xfId="7250" xr:uid="{00000000-0005-0000-0000-0000521C0000}"/>
    <cellStyle name="Normal 7 2 5" xfId="7251" xr:uid="{00000000-0005-0000-0000-0000531C0000}"/>
    <cellStyle name="Normal 7 2 6" xfId="7252" xr:uid="{00000000-0005-0000-0000-0000541C0000}"/>
    <cellStyle name="Normal 7 2 7" xfId="7253" xr:uid="{00000000-0005-0000-0000-0000551C0000}"/>
    <cellStyle name="Normal 7 2 8" xfId="7254" xr:uid="{00000000-0005-0000-0000-0000561C0000}"/>
    <cellStyle name="Normal 7 2 9" xfId="7255" xr:uid="{00000000-0005-0000-0000-0000571C0000}"/>
    <cellStyle name="Normal 7 20" xfId="7256" xr:uid="{00000000-0005-0000-0000-0000581C0000}"/>
    <cellStyle name="Normal 7 21" xfId="7257" xr:uid="{00000000-0005-0000-0000-0000591C0000}"/>
    <cellStyle name="Normal 7 22" xfId="7258" xr:uid="{00000000-0005-0000-0000-00005A1C0000}"/>
    <cellStyle name="Normal 7 23" xfId="7259" xr:uid="{00000000-0005-0000-0000-00005B1C0000}"/>
    <cellStyle name="Normal 7 24" xfId="7260" xr:uid="{00000000-0005-0000-0000-00005C1C0000}"/>
    <cellStyle name="Normal 7 25" xfId="7261" xr:uid="{00000000-0005-0000-0000-00005D1C0000}"/>
    <cellStyle name="Normal 7 26" xfId="7262" xr:uid="{00000000-0005-0000-0000-00005E1C0000}"/>
    <cellStyle name="Normal 7 27" xfId="7263" xr:uid="{00000000-0005-0000-0000-00005F1C0000}"/>
    <cellStyle name="Normal 7 28" xfId="7264" xr:uid="{00000000-0005-0000-0000-0000601C0000}"/>
    <cellStyle name="Normal 7 29" xfId="7265" xr:uid="{00000000-0005-0000-0000-0000611C0000}"/>
    <cellStyle name="Normal 7 3" xfId="7266" xr:uid="{00000000-0005-0000-0000-0000621C0000}"/>
    <cellStyle name="Normal 7 3 2" xfId="7267" xr:uid="{00000000-0005-0000-0000-0000631C0000}"/>
    <cellStyle name="Normal 7 3 2 2" xfId="7268" xr:uid="{00000000-0005-0000-0000-0000641C0000}"/>
    <cellStyle name="Normal 7 3 2 3" xfId="7269" xr:uid="{00000000-0005-0000-0000-0000651C0000}"/>
    <cellStyle name="Normal 7 3 2 4" xfId="7270" xr:uid="{00000000-0005-0000-0000-0000661C0000}"/>
    <cellStyle name="Normal 7 3 2 5" xfId="7271" xr:uid="{00000000-0005-0000-0000-0000671C0000}"/>
    <cellStyle name="Normal 7 3 2 6" xfId="7272" xr:uid="{00000000-0005-0000-0000-0000681C0000}"/>
    <cellStyle name="Normal 7 3 2 7" xfId="7273" xr:uid="{00000000-0005-0000-0000-0000691C0000}"/>
    <cellStyle name="Normal 7 3 2 8" xfId="7274" xr:uid="{00000000-0005-0000-0000-00006A1C0000}"/>
    <cellStyle name="Normal 7 3 2 9" xfId="7275" xr:uid="{00000000-0005-0000-0000-00006B1C0000}"/>
    <cellStyle name="Normal 7 3 3" xfId="7276" xr:uid="{00000000-0005-0000-0000-00006C1C0000}"/>
    <cellStyle name="Normal 7 3 3 2" xfId="7277" xr:uid="{00000000-0005-0000-0000-00006D1C0000}"/>
    <cellStyle name="Normal 7 3 3 3" xfId="7278" xr:uid="{00000000-0005-0000-0000-00006E1C0000}"/>
    <cellStyle name="Normal 7 3 3 4" xfId="7279" xr:uid="{00000000-0005-0000-0000-00006F1C0000}"/>
    <cellStyle name="Normal 7 3 3 5" xfId="7280" xr:uid="{00000000-0005-0000-0000-0000701C0000}"/>
    <cellStyle name="Normal 7 3 3 6" xfId="7281" xr:uid="{00000000-0005-0000-0000-0000711C0000}"/>
    <cellStyle name="Normal 7 3 3 7" xfId="7282" xr:uid="{00000000-0005-0000-0000-0000721C0000}"/>
    <cellStyle name="Normal 7 3 3 8" xfId="7283" xr:uid="{00000000-0005-0000-0000-0000731C0000}"/>
    <cellStyle name="Normal 7 3 3 9" xfId="7284" xr:uid="{00000000-0005-0000-0000-0000741C0000}"/>
    <cellStyle name="Normal 7 3 4" xfId="7285" xr:uid="{00000000-0005-0000-0000-0000751C0000}"/>
    <cellStyle name="Normal 7 3 4 2" xfId="7286" xr:uid="{00000000-0005-0000-0000-0000761C0000}"/>
    <cellStyle name="Normal 7 3 4 3" xfId="7287" xr:uid="{00000000-0005-0000-0000-0000771C0000}"/>
    <cellStyle name="Normal 7 3 4 4" xfId="7288" xr:uid="{00000000-0005-0000-0000-0000781C0000}"/>
    <cellStyle name="Normal 7 3 4 5" xfId="7289" xr:uid="{00000000-0005-0000-0000-0000791C0000}"/>
    <cellStyle name="Normal 7 3 4 6" xfId="7290" xr:uid="{00000000-0005-0000-0000-00007A1C0000}"/>
    <cellStyle name="Normal 7 3 4 7" xfId="7291" xr:uid="{00000000-0005-0000-0000-00007B1C0000}"/>
    <cellStyle name="Normal 7 3 4 8" xfId="7292" xr:uid="{00000000-0005-0000-0000-00007C1C0000}"/>
    <cellStyle name="Normal 7 3 4 9" xfId="7293" xr:uid="{00000000-0005-0000-0000-00007D1C0000}"/>
    <cellStyle name="Normal 7 3 5" xfId="7294" xr:uid="{00000000-0005-0000-0000-00007E1C0000}"/>
    <cellStyle name="Normal 7 3 5 2" xfId="7295" xr:uid="{00000000-0005-0000-0000-00007F1C0000}"/>
    <cellStyle name="Normal 7 3 5 3" xfId="7296" xr:uid="{00000000-0005-0000-0000-0000801C0000}"/>
    <cellStyle name="Normal 7 3 5 4" xfId="7297" xr:uid="{00000000-0005-0000-0000-0000811C0000}"/>
    <cellStyle name="Normal 7 3 5 5" xfId="7298" xr:uid="{00000000-0005-0000-0000-0000821C0000}"/>
    <cellStyle name="Normal 7 3 5 6" xfId="7299" xr:uid="{00000000-0005-0000-0000-0000831C0000}"/>
    <cellStyle name="Normal 7 3 5 7" xfId="7300" xr:uid="{00000000-0005-0000-0000-0000841C0000}"/>
    <cellStyle name="Normal 7 3 5 8" xfId="7301" xr:uid="{00000000-0005-0000-0000-0000851C0000}"/>
    <cellStyle name="Normal 7 3 5 9" xfId="7302" xr:uid="{00000000-0005-0000-0000-0000861C0000}"/>
    <cellStyle name="Normal 7 3 6" xfId="7303" xr:uid="{00000000-0005-0000-0000-0000871C0000}"/>
    <cellStyle name="Normal 7 3 6 2" xfId="7304" xr:uid="{00000000-0005-0000-0000-0000881C0000}"/>
    <cellStyle name="Normal 7 3 6 3" xfId="7305" xr:uid="{00000000-0005-0000-0000-0000891C0000}"/>
    <cellStyle name="Normal 7 3 6 4" xfId="7306" xr:uid="{00000000-0005-0000-0000-00008A1C0000}"/>
    <cellStyle name="Normal 7 3 6 5" xfId="7307" xr:uid="{00000000-0005-0000-0000-00008B1C0000}"/>
    <cellStyle name="Normal 7 3 6 6" xfId="7308" xr:uid="{00000000-0005-0000-0000-00008C1C0000}"/>
    <cellStyle name="Normal 7 3 6 7" xfId="7309" xr:uid="{00000000-0005-0000-0000-00008D1C0000}"/>
    <cellStyle name="Normal 7 3 6 8" xfId="7310" xr:uid="{00000000-0005-0000-0000-00008E1C0000}"/>
    <cellStyle name="Normal 7 3 6 9" xfId="7311" xr:uid="{00000000-0005-0000-0000-00008F1C0000}"/>
    <cellStyle name="Normal 7 3 7" xfId="7312" xr:uid="{00000000-0005-0000-0000-0000901C0000}"/>
    <cellStyle name="Normal 7 3 7 2" xfId="7313" xr:uid="{00000000-0005-0000-0000-0000911C0000}"/>
    <cellStyle name="Normal 7 3 7 3" xfId="7314" xr:uid="{00000000-0005-0000-0000-0000921C0000}"/>
    <cellStyle name="Normal 7 3 7 4" xfId="7315" xr:uid="{00000000-0005-0000-0000-0000931C0000}"/>
    <cellStyle name="Normal 7 3 7 5" xfId="7316" xr:uid="{00000000-0005-0000-0000-0000941C0000}"/>
    <cellStyle name="Normal 7 3 7 6" xfId="7317" xr:uid="{00000000-0005-0000-0000-0000951C0000}"/>
    <cellStyle name="Normal 7 3 7 7" xfId="7318" xr:uid="{00000000-0005-0000-0000-0000961C0000}"/>
    <cellStyle name="Normal 7 3 7 8" xfId="7319" xr:uid="{00000000-0005-0000-0000-0000971C0000}"/>
    <cellStyle name="Normal 7 3 7 9" xfId="7320" xr:uid="{00000000-0005-0000-0000-0000981C0000}"/>
    <cellStyle name="Normal 7 30" xfId="7321" xr:uid="{00000000-0005-0000-0000-0000991C0000}"/>
    <cellStyle name="Normal 7 31" xfId="7322" xr:uid="{00000000-0005-0000-0000-00009A1C0000}"/>
    <cellStyle name="Normal 7 32" xfId="7323" xr:uid="{00000000-0005-0000-0000-00009B1C0000}"/>
    <cellStyle name="Normal 7 33" xfId="7324" xr:uid="{00000000-0005-0000-0000-00009C1C0000}"/>
    <cellStyle name="Normal 7 34" xfId="7325" xr:uid="{00000000-0005-0000-0000-00009D1C0000}"/>
    <cellStyle name="Normal 7 35" xfId="7326" xr:uid="{00000000-0005-0000-0000-00009E1C0000}"/>
    <cellStyle name="Normal 7 4" xfId="7327" xr:uid="{00000000-0005-0000-0000-00009F1C0000}"/>
    <cellStyle name="Normal 7 4 10" xfId="7328" xr:uid="{00000000-0005-0000-0000-0000A01C0000}"/>
    <cellStyle name="Normal 7 4 11" xfId="7329" xr:uid="{00000000-0005-0000-0000-0000A11C0000}"/>
    <cellStyle name="Normal 7 4 12" xfId="7330" xr:uid="{00000000-0005-0000-0000-0000A21C0000}"/>
    <cellStyle name="Normal 7 4 13" xfId="7331" xr:uid="{00000000-0005-0000-0000-0000A31C0000}"/>
    <cellStyle name="Normal 7 4 14" xfId="7332" xr:uid="{00000000-0005-0000-0000-0000A41C0000}"/>
    <cellStyle name="Normal 7 4 15" xfId="7333" xr:uid="{00000000-0005-0000-0000-0000A51C0000}"/>
    <cellStyle name="Normal 7 4 16" xfId="7334" xr:uid="{00000000-0005-0000-0000-0000A61C0000}"/>
    <cellStyle name="Normal 7 4 17" xfId="7335" xr:uid="{00000000-0005-0000-0000-0000A71C0000}"/>
    <cellStyle name="Normal 7 4 2" xfId="7336" xr:uid="{00000000-0005-0000-0000-0000A81C0000}"/>
    <cellStyle name="Normal 7 4 3" xfId="7337" xr:uid="{00000000-0005-0000-0000-0000A91C0000}"/>
    <cellStyle name="Normal 7 4 4" xfId="7338" xr:uid="{00000000-0005-0000-0000-0000AA1C0000}"/>
    <cellStyle name="Normal 7 4 5" xfId="7339" xr:uid="{00000000-0005-0000-0000-0000AB1C0000}"/>
    <cellStyle name="Normal 7 4 6" xfId="7340" xr:uid="{00000000-0005-0000-0000-0000AC1C0000}"/>
    <cellStyle name="Normal 7 4 7" xfId="7341" xr:uid="{00000000-0005-0000-0000-0000AD1C0000}"/>
    <cellStyle name="Normal 7 4 8" xfId="7342" xr:uid="{00000000-0005-0000-0000-0000AE1C0000}"/>
    <cellStyle name="Normal 7 4 9" xfId="7343" xr:uid="{00000000-0005-0000-0000-0000AF1C0000}"/>
    <cellStyle name="Normal 7 5" xfId="7344" xr:uid="{00000000-0005-0000-0000-0000B01C0000}"/>
    <cellStyle name="Normal 7 5 10" xfId="7345" xr:uid="{00000000-0005-0000-0000-0000B11C0000}"/>
    <cellStyle name="Normal 7 5 11" xfId="7346" xr:uid="{00000000-0005-0000-0000-0000B21C0000}"/>
    <cellStyle name="Normal 7 5 12" xfId="7347" xr:uid="{00000000-0005-0000-0000-0000B31C0000}"/>
    <cellStyle name="Normal 7 5 13" xfId="7348" xr:uid="{00000000-0005-0000-0000-0000B41C0000}"/>
    <cellStyle name="Normal 7 5 14" xfId="7349" xr:uid="{00000000-0005-0000-0000-0000B51C0000}"/>
    <cellStyle name="Normal 7 5 15" xfId="7350" xr:uid="{00000000-0005-0000-0000-0000B61C0000}"/>
    <cellStyle name="Normal 7 5 16" xfId="7351" xr:uid="{00000000-0005-0000-0000-0000B71C0000}"/>
    <cellStyle name="Normal 7 5 17" xfId="7352" xr:uid="{00000000-0005-0000-0000-0000B81C0000}"/>
    <cellStyle name="Normal 7 5 2" xfId="7353" xr:uid="{00000000-0005-0000-0000-0000B91C0000}"/>
    <cellStyle name="Normal 7 5 3" xfId="7354" xr:uid="{00000000-0005-0000-0000-0000BA1C0000}"/>
    <cellStyle name="Normal 7 5 4" xfId="7355" xr:uid="{00000000-0005-0000-0000-0000BB1C0000}"/>
    <cellStyle name="Normal 7 5 5" xfId="7356" xr:uid="{00000000-0005-0000-0000-0000BC1C0000}"/>
    <cellStyle name="Normal 7 5 6" xfId="7357" xr:uid="{00000000-0005-0000-0000-0000BD1C0000}"/>
    <cellStyle name="Normal 7 5 7" xfId="7358" xr:uid="{00000000-0005-0000-0000-0000BE1C0000}"/>
    <cellStyle name="Normal 7 5 8" xfId="7359" xr:uid="{00000000-0005-0000-0000-0000BF1C0000}"/>
    <cellStyle name="Normal 7 5 9" xfId="7360" xr:uid="{00000000-0005-0000-0000-0000C01C0000}"/>
    <cellStyle name="Normal 7 6" xfId="7361" xr:uid="{00000000-0005-0000-0000-0000C11C0000}"/>
    <cellStyle name="Normal 7 6 10" xfId="7362" xr:uid="{00000000-0005-0000-0000-0000C21C0000}"/>
    <cellStyle name="Normal 7 6 11" xfId="7363" xr:uid="{00000000-0005-0000-0000-0000C31C0000}"/>
    <cellStyle name="Normal 7 6 12" xfId="7364" xr:uid="{00000000-0005-0000-0000-0000C41C0000}"/>
    <cellStyle name="Normal 7 6 13" xfId="7365" xr:uid="{00000000-0005-0000-0000-0000C51C0000}"/>
    <cellStyle name="Normal 7 6 14" xfId="7366" xr:uid="{00000000-0005-0000-0000-0000C61C0000}"/>
    <cellStyle name="Normal 7 6 15" xfId="7367" xr:uid="{00000000-0005-0000-0000-0000C71C0000}"/>
    <cellStyle name="Normal 7 6 16" xfId="7368" xr:uid="{00000000-0005-0000-0000-0000C81C0000}"/>
    <cellStyle name="Normal 7 6 17" xfId="7369" xr:uid="{00000000-0005-0000-0000-0000C91C0000}"/>
    <cellStyle name="Normal 7 6 2" xfId="7370" xr:uid="{00000000-0005-0000-0000-0000CA1C0000}"/>
    <cellStyle name="Normal 7 6 3" xfId="7371" xr:uid="{00000000-0005-0000-0000-0000CB1C0000}"/>
    <cellStyle name="Normal 7 6 4" xfId="7372" xr:uid="{00000000-0005-0000-0000-0000CC1C0000}"/>
    <cellStyle name="Normal 7 6 5" xfId="7373" xr:uid="{00000000-0005-0000-0000-0000CD1C0000}"/>
    <cellStyle name="Normal 7 6 6" xfId="7374" xr:uid="{00000000-0005-0000-0000-0000CE1C0000}"/>
    <cellStyle name="Normal 7 6 7" xfId="7375" xr:uid="{00000000-0005-0000-0000-0000CF1C0000}"/>
    <cellStyle name="Normal 7 6 8" xfId="7376" xr:uid="{00000000-0005-0000-0000-0000D01C0000}"/>
    <cellStyle name="Normal 7 6 9" xfId="7377" xr:uid="{00000000-0005-0000-0000-0000D11C0000}"/>
    <cellStyle name="Normal 7 7" xfId="7378" xr:uid="{00000000-0005-0000-0000-0000D21C0000}"/>
    <cellStyle name="Normal 7 7 10" xfId="7379" xr:uid="{00000000-0005-0000-0000-0000D31C0000}"/>
    <cellStyle name="Normal 7 7 11" xfId="7380" xr:uid="{00000000-0005-0000-0000-0000D41C0000}"/>
    <cellStyle name="Normal 7 7 12" xfId="7381" xr:uid="{00000000-0005-0000-0000-0000D51C0000}"/>
    <cellStyle name="Normal 7 7 13" xfId="7382" xr:uid="{00000000-0005-0000-0000-0000D61C0000}"/>
    <cellStyle name="Normal 7 7 14" xfId="7383" xr:uid="{00000000-0005-0000-0000-0000D71C0000}"/>
    <cellStyle name="Normal 7 7 15" xfId="7384" xr:uid="{00000000-0005-0000-0000-0000D81C0000}"/>
    <cellStyle name="Normal 7 7 16" xfId="7385" xr:uid="{00000000-0005-0000-0000-0000D91C0000}"/>
    <cellStyle name="Normal 7 7 17" xfId="7386" xr:uid="{00000000-0005-0000-0000-0000DA1C0000}"/>
    <cellStyle name="Normal 7 7 2" xfId="7387" xr:uid="{00000000-0005-0000-0000-0000DB1C0000}"/>
    <cellStyle name="Normal 7 7 3" xfId="7388" xr:uid="{00000000-0005-0000-0000-0000DC1C0000}"/>
    <cellStyle name="Normal 7 7 4" xfId="7389" xr:uid="{00000000-0005-0000-0000-0000DD1C0000}"/>
    <cellStyle name="Normal 7 7 5" xfId="7390" xr:uid="{00000000-0005-0000-0000-0000DE1C0000}"/>
    <cellStyle name="Normal 7 7 6" xfId="7391" xr:uid="{00000000-0005-0000-0000-0000DF1C0000}"/>
    <cellStyle name="Normal 7 7 7" xfId="7392" xr:uid="{00000000-0005-0000-0000-0000E01C0000}"/>
    <cellStyle name="Normal 7 7 8" xfId="7393" xr:uid="{00000000-0005-0000-0000-0000E11C0000}"/>
    <cellStyle name="Normal 7 7 9" xfId="7394" xr:uid="{00000000-0005-0000-0000-0000E21C0000}"/>
    <cellStyle name="Normal 7 8" xfId="7395" xr:uid="{00000000-0005-0000-0000-0000E31C0000}"/>
    <cellStyle name="Normal 7 8 10" xfId="7396" xr:uid="{00000000-0005-0000-0000-0000E41C0000}"/>
    <cellStyle name="Normal 7 8 11" xfId="7397" xr:uid="{00000000-0005-0000-0000-0000E51C0000}"/>
    <cellStyle name="Normal 7 8 12" xfId="7398" xr:uid="{00000000-0005-0000-0000-0000E61C0000}"/>
    <cellStyle name="Normal 7 8 13" xfId="7399" xr:uid="{00000000-0005-0000-0000-0000E71C0000}"/>
    <cellStyle name="Normal 7 8 14" xfId="7400" xr:uid="{00000000-0005-0000-0000-0000E81C0000}"/>
    <cellStyle name="Normal 7 8 15" xfId="7401" xr:uid="{00000000-0005-0000-0000-0000E91C0000}"/>
    <cellStyle name="Normal 7 8 16" xfId="7402" xr:uid="{00000000-0005-0000-0000-0000EA1C0000}"/>
    <cellStyle name="Normal 7 8 17" xfId="7403" xr:uid="{00000000-0005-0000-0000-0000EB1C0000}"/>
    <cellStyle name="Normal 7 8 2" xfId="7404" xr:uid="{00000000-0005-0000-0000-0000EC1C0000}"/>
    <cellStyle name="Normal 7 8 3" xfId="7405" xr:uid="{00000000-0005-0000-0000-0000ED1C0000}"/>
    <cellStyle name="Normal 7 8 4" xfId="7406" xr:uid="{00000000-0005-0000-0000-0000EE1C0000}"/>
    <cellStyle name="Normal 7 8 5" xfId="7407" xr:uid="{00000000-0005-0000-0000-0000EF1C0000}"/>
    <cellStyle name="Normal 7 8 6" xfId="7408" xr:uid="{00000000-0005-0000-0000-0000F01C0000}"/>
    <cellStyle name="Normal 7 8 7" xfId="7409" xr:uid="{00000000-0005-0000-0000-0000F11C0000}"/>
    <cellStyle name="Normal 7 8 8" xfId="7410" xr:uid="{00000000-0005-0000-0000-0000F21C0000}"/>
    <cellStyle name="Normal 7 8 9" xfId="7411" xr:uid="{00000000-0005-0000-0000-0000F31C0000}"/>
    <cellStyle name="Normal 7 9" xfId="7412" xr:uid="{00000000-0005-0000-0000-0000F41C0000}"/>
    <cellStyle name="Normal 7 9 10" xfId="7413" xr:uid="{00000000-0005-0000-0000-0000F51C0000}"/>
    <cellStyle name="Normal 7 9 11" xfId="7414" xr:uid="{00000000-0005-0000-0000-0000F61C0000}"/>
    <cellStyle name="Normal 7 9 12" xfId="7415" xr:uid="{00000000-0005-0000-0000-0000F71C0000}"/>
    <cellStyle name="Normal 7 9 13" xfId="7416" xr:uid="{00000000-0005-0000-0000-0000F81C0000}"/>
    <cellStyle name="Normal 7 9 14" xfId="7417" xr:uid="{00000000-0005-0000-0000-0000F91C0000}"/>
    <cellStyle name="Normal 7 9 15" xfId="7418" xr:uid="{00000000-0005-0000-0000-0000FA1C0000}"/>
    <cellStyle name="Normal 7 9 16" xfId="7419" xr:uid="{00000000-0005-0000-0000-0000FB1C0000}"/>
    <cellStyle name="Normal 7 9 17" xfId="7420" xr:uid="{00000000-0005-0000-0000-0000FC1C0000}"/>
    <cellStyle name="Normal 7 9 2" xfId="7421" xr:uid="{00000000-0005-0000-0000-0000FD1C0000}"/>
    <cellStyle name="Normal 7 9 3" xfId="7422" xr:uid="{00000000-0005-0000-0000-0000FE1C0000}"/>
    <cellStyle name="Normal 7 9 4" xfId="7423" xr:uid="{00000000-0005-0000-0000-0000FF1C0000}"/>
    <cellStyle name="Normal 7 9 5" xfId="7424" xr:uid="{00000000-0005-0000-0000-0000001D0000}"/>
    <cellStyle name="Normal 7 9 6" xfId="7425" xr:uid="{00000000-0005-0000-0000-0000011D0000}"/>
    <cellStyle name="Normal 7 9 7" xfId="7426" xr:uid="{00000000-0005-0000-0000-0000021D0000}"/>
    <cellStyle name="Normal 7 9 8" xfId="7427" xr:uid="{00000000-0005-0000-0000-0000031D0000}"/>
    <cellStyle name="Normal 7 9 9" xfId="7428" xr:uid="{00000000-0005-0000-0000-0000041D0000}"/>
    <cellStyle name="Normal 70" xfId="7429" xr:uid="{00000000-0005-0000-0000-0000051D0000}"/>
    <cellStyle name="Normal 70 2" xfId="7430" xr:uid="{00000000-0005-0000-0000-0000061D0000}"/>
    <cellStyle name="Normal 70 3" xfId="7431" xr:uid="{00000000-0005-0000-0000-0000071D0000}"/>
    <cellStyle name="Normal 70 4" xfId="7432" xr:uid="{00000000-0005-0000-0000-0000081D0000}"/>
    <cellStyle name="Normal 71" xfId="7433" xr:uid="{00000000-0005-0000-0000-0000091D0000}"/>
    <cellStyle name="Normal 71 2" xfId="7434" xr:uid="{00000000-0005-0000-0000-00000A1D0000}"/>
    <cellStyle name="Normal 71 3" xfId="7435" xr:uid="{00000000-0005-0000-0000-00000B1D0000}"/>
    <cellStyle name="Normal 72" xfId="7436" xr:uid="{00000000-0005-0000-0000-00000C1D0000}"/>
    <cellStyle name="Normal 72 2" xfId="7437" xr:uid="{00000000-0005-0000-0000-00000D1D0000}"/>
    <cellStyle name="Normal 72 3" xfId="7438" xr:uid="{00000000-0005-0000-0000-00000E1D0000}"/>
    <cellStyle name="Normal 72 4" xfId="7439" xr:uid="{00000000-0005-0000-0000-00000F1D0000}"/>
    <cellStyle name="Normal 73" xfId="7440" xr:uid="{00000000-0005-0000-0000-0000101D0000}"/>
    <cellStyle name="Normal 73 2" xfId="7441" xr:uid="{00000000-0005-0000-0000-0000111D0000}"/>
    <cellStyle name="Normal 74" xfId="7442" xr:uid="{00000000-0005-0000-0000-0000121D0000}"/>
    <cellStyle name="Normal 74 2" xfId="7443" xr:uid="{00000000-0005-0000-0000-0000131D0000}"/>
    <cellStyle name="Normal 75" xfId="7444" xr:uid="{00000000-0005-0000-0000-0000141D0000}"/>
    <cellStyle name="Normal 75 2" xfId="7445" xr:uid="{00000000-0005-0000-0000-0000151D0000}"/>
    <cellStyle name="Normal 76" xfId="7446" xr:uid="{00000000-0005-0000-0000-0000161D0000}"/>
    <cellStyle name="Normal 76 2" xfId="7447" xr:uid="{00000000-0005-0000-0000-0000171D0000}"/>
    <cellStyle name="Normal 77" xfId="7448" xr:uid="{00000000-0005-0000-0000-0000181D0000}"/>
    <cellStyle name="Normal 77 2" xfId="7449" xr:uid="{00000000-0005-0000-0000-0000191D0000}"/>
    <cellStyle name="Normal 78" xfId="7450" xr:uid="{00000000-0005-0000-0000-00001A1D0000}"/>
    <cellStyle name="Normal 78 2" xfId="7451" xr:uid="{00000000-0005-0000-0000-00001B1D0000}"/>
    <cellStyle name="Normal 79" xfId="7452" xr:uid="{00000000-0005-0000-0000-00001C1D0000}"/>
    <cellStyle name="Normal 79 2" xfId="7453" xr:uid="{00000000-0005-0000-0000-00001D1D0000}"/>
    <cellStyle name="Normal 8" xfId="7454" xr:uid="{00000000-0005-0000-0000-00001E1D0000}"/>
    <cellStyle name="Normal 8 10" xfId="7455" xr:uid="{00000000-0005-0000-0000-00001F1D0000}"/>
    <cellStyle name="Normal 8 11" xfId="7456" xr:uid="{00000000-0005-0000-0000-0000201D0000}"/>
    <cellStyle name="Normal 8 12" xfId="7457" xr:uid="{00000000-0005-0000-0000-0000211D0000}"/>
    <cellStyle name="Normal 8 13" xfId="7458" xr:uid="{00000000-0005-0000-0000-0000221D0000}"/>
    <cellStyle name="Normal 8 14" xfId="7459" xr:uid="{00000000-0005-0000-0000-0000231D0000}"/>
    <cellStyle name="Normal 8 15" xfId="7460" xr:uid="{00000000-0005-0000-0000-0000241D0000}"/>
    <cellStyle name="Normal 8 16" xfId="7461" xr:uid="{00000000-0005-0000-0000-0000251D0000}"/>
    <cellStyle name="Normal 8 17" xfId="7462" xr:uid="{00000000-0005-0000-0000-0000261D0000}"/>
    <cellStyle name="Normal 8 18" xfId="7463" xr:uid="{00000000-0005-0000-0000-0000271D0000}"/>
    <cellStyle name="Normal 8 19" xfId="7464" xr:uid="{00000000-0005-0000-0000-0000281D0000}"/>
    <cellStyle name="Normal 8 2" xfId="7465" xr:uid="{00000000-0005-0000-0000-0000291D0000}"/>
    <cellStyle name="Normal 8 2 2" xfId="7466" xr:uid="{00000000-0005-0000-0000-00002A1D0000}"/>
    <cellStyle name="Normal 8 2 3" xfId="7467" xr:uid="{00000000-0005-0000-0000-00002B1D0000}"/>
    <cellStyle name="Normal 8 2 4" xfId="7468" xr:uid="{00000000-0005-0000-0000-00002C1D0000}"/>
    <cellStyle name="Normal 8 2 5" xfId="7469" xr:uid="{00000000-0005-0000-0000-00002D1D0000}"/>
    <cellStyle name="Normal 8 2 6" xfId="7470" xr:uid="{00000000-0005-0000-0000-00002E1D0000}"/>
    <cellStyle name="Normal 8 2 7" xfId="7471" xr:uid="{00000000-0005-0000-0000-00002F1D0000}"/>
    <cellStyle name="Normal 8 2 8" xfId="7472" xr:uid="{00000000-0005-0000-0000-0000301D0000}"/>
    <cellStyle name="Normal 8 2 9" xfId="7473" xr:uid="{00000000-0005-0000-0000-0000311D0000}"/>
    <cellStyle name="Normal 8 20" xfId="7474" xr:uid="{00000000-0005-0000-0000-0000321D0000}"/>
    <cellStyle name="Normal 8 21" xfId="7475" xr:uid="{00000000-0005-0000-0000-0000331D0000}"/>
    <cellStyle name="Normal 8 22" xfId="7476" xr:uid="{00000000-0005-0000-0000-0000341D0000}"/>
    <cellStyle name="Normal 8 23" xfId="7477" xr:uid="{00000000-0005-0000-0000-0000351D0000}"/>
    <cellStyle name="Normal 8 24" xfId="7478" xr:uid="{00000000-0005-0000-0000-0000361D0000}"/>
    <cellStyle name="Normal 8 25" xfId="7479" xr:uid="{00000000-0005-0000-0000-0000371D0000}"/>
    <cellStyle name="Normal 8 26" xfId="7480" xr:uid="{00000000-0005-0000-0000-0000381D0000}"/>
    <cellStyle name="Normal 8 27" xfId="7481" xr:uid="{00000000-0005-0000-0000-0000391D0000}"/>
    <cellStyle name="Normal 8 3" xfId="7482" xr:uid="{00000000-0005-0000-0000-00003A1D0000}"/>
    <cellStyle name="Normal 8 3 2" xfId="7483" xr:uid="{00000000-0005-0000-0000-00003B1D0000}"/>
    <cellStyle name="Normal 8 3 3" xfId="7484" xr:uid="{00000000-0005-0000-0000-00003C1D0000}"/>
    <cellStyle name="Normal 8 3 4" xfId="7485" xr:uid="{00000000-0005-0000-0000-00003D1D0000}"/>
    <cellStyle name="Normal 8 3 5" xfId="7486" xr:uid="{00000000-0005-0000-0000-00003E1D0000}"/>
    <cellStyle name="Normal 8 3 6" xfId="7487" xr:uid="{00000000-0005-0000-0000-00003F1D0000}"/>
    <cellStyle name="Normal 8 3 7" xfId="7488" xr:uid="{00000000-0005-0000-0000-0000401D0000}"/>
    <cellStyle name="Normal 8 3 8" xfId="7489" xr:uid="{00000000-0005-0000-0000-0000411D0000}"/>
    <cellStyle name="Normal 8 3 9" xfId="7490" xr:uid="{00000000-0005-0000-0000-0000421D0000}"/>
    <cellStyle name="Normal 8 4" xfId="7491" xr:uid="{00000000-0005-0000-0000-0000431D0000}"/>
    <cellStyle name="Normal 8 4 2" xfId="7492" xr:uid="{00000000-0005-0000-0000-0000441D0000}"/>
    <cellStyle name="Normal 8 4 3" xfId="7493" xr:uid="{00000000-0005-0000-0000-0000451D0000}"/>
    <cellStyle name="Normal 8 4 4" xfId="7494" xr:uid="{00000000-0005-0000-0000-0000461D0000}"/>
    <cellStyle name="Normal 8 4 5" xfId="7495" xr:uid="{00000000-0005-0000-0000-0000471D0000}"/>
    <cellStyle name="Normal 8 4 6" xfId="7496" xr:uid="{00000000-0005-0000-0000-0000481D0000}"/>
    <cellStyle name="Normal 8 4 7" xfId="7497" xr:uid="{00000000-0005-0000-0000-0000491D0000}"/>
    <cellStyle name="Normal 8 4 8" xfId="7498" xr:uid="{00000000-0005-0000-0000-00004A1D0000}"/>
    <cellStyle name="Normal 8 4 9" xfId="7499" xr:uid="{00000000-0005-0000-0000-00004B1D0000}"/>
    <cellStyle name="Normal 8 5" xfId="7500" xr:uid="{00000000-0005-0000-0000-00004C1D0000}"/>
    <cellStyle name="Normal 8 5 2" xfId="7501" xr:uid="{00000000-0005-0000-0000-00004D1D0000}"/>
    <cellStyle name="Normal 8 5 3" xfId="7502" xr:uid="{00000000-0005-0000-0000-00004E1D0000}"/>
    <cellStyle name="Normal 8 5 4" xfId="7503" xr:uid="{00000000-0005-0000-0000-00004F1D0000}"/>
    <cellStyle name="Normal 8 5 5" xfId="7504" xr:uid="{00000000-0005-0000-0000-0000501D0000}"/>
    <cellStyle name="Normal 8 5 6" xfId="7505" xr:uid="{00000000-0005-0000-0000-0000511D0000}"/>
    <cellStyle name="Normal 8 5 7" xfId="7506" xr:uid="{00000000-0005-0000-0000-0000521D0000}"/>
    <cellStyle name="Normal 8 5 8" xfId="7507" xr:uid="{00000000-0005-0000-0000-0000531D0000}"/>
    <cellStyle name="Normal 8 5 9" xfId="7508" xr:uid="{00000000-0005-0000-0000-0000541D0000}"/>
    <cellStyle name="Normal 8 6" xfId="7509" xr:uid="{00000000-0005-0000-0000-0000551D0000}"/>
    <cellStyle name="Normal 8 6 2" xfId="7510" xr:uid="{00000000-0005-0000-0000-0000561D0000}"/>
    <cellStyle name="Normal 8 6 3" xfId="7511" xr:uid="{00000000-0005-0000-0000-0000571D0000}"/>
    <cellStyle name="Normal 8 6 4" xfId="7512" xr:uid="{00000000-0005-0000-0000-0000581D0000}"/>
    <cellStyle name="Normal 8 6 5" xfId="7513" xr:uid="{00000000-0005-0000-0000-0000591D0000}"/>
    <cellStyle name="Normal 8 6 6" xfId="7514" xr:uid="{00000000-0005-0000-0000-00005A1D0000}"/>
    <cellStyle name="Normal 8 6 7" xfId="7515" xr:uid="{00000000-0005-0000-0000-00005B1D0000}"/>
    <cellStyle name="Normal 8 6 8" xfId="7516" xr:uid="{00000000-0005-0000-0000-00005C1D0000}"/>
    <cellStyle name="Normal 8 6 9" xfId="7517" xr:uid="{00000000-0005-0000-0000-00005D1D0000}"/>
    <cellStyle name="Normal 8 7" xfId="7518" xr:uid="{00000000-0005-0000-0000-00005E1D0000}"/>
    <cellStyle name="Normal 8 7 2" xfId="7519" xr:uid="{00000000-0005-0000-0000-00005F1D0000}"/>
    <cellStyle name="Normal 8 7 3" xfId="7520" xr:uid="{00000000-0005-0000-0000-0000601D0000}"/>
    <cellStyle name="Normal 8 7 4" xfId="7521" xr:uid="{00000000-0005-0000-0000-0000611D0000}"/>
    <cellStyle name="Normal 8 7 5" xfId="7522" xr:uid="{00000000-0005-0000-0000-0000621D0000}"/>
    <cellStyle name="Normal 8 7 6" xfId="7523" xr:uid="{00000000-0005-0000-0000-0000631D0000}"/>
    <cellStyle name="Normal 8 7 7" xfId="7524" xr:uid="{00000000-0005-0000-0000-0000641D0000}"/>
    <cellStyle name="Normal 8 7 8" xfId="7525" xr:uid="{00000000-0005-0000-0000-0000651D0000}"/>
    <cellStyle name="Normal 8 7 9" xfId="7526" xr:uid="{00000000-0005-0000-0000-0000661D0000}"/>
    <cellStyle name="Normal 8 8" xfId="7527" xr:uid="{00000000-0005-0000-0000-0000671D0000}"/>
    <cellStyle name="Normal 8 8 2" xfId="7528" xr:uid="{00000000-0005-0000-0000-0000681D0000}"/>
    <cellStyle name="Normal 8 8 3" xfId="7529" xr:uid="{00000000-0005-0000-0000-0000691D0000}"/>
    <cellStyle name="Normal 8 8 4" xfId="7530" xr:uid="{00000000-0005-0000-0000-00006A1D0000}"/>
    <cellStyle name="Normal 8 8 5" xfId="7531" xr:uid="{00000000-0005-0000-0000-00006B1D0000}"/>
    <cellStyle name="Normal 8 8 6" xfId="7532" xr:uid="{00000000-0005-0000-0000-00006C1D0000}"/>
    <cellStyle name="Normal 8 8 7" xfId="7533" xr:uid="{00000000-0005-0000-0000-00006D1D0000}"/>
    <cellStyle name="Normal 8 8 8" xfId="7534" xr:uid="{00000000-0005-0000-0000-00006E1D0000}"/>
    <cellStyle name="Normal 8 8 9" xfId="7535" xr:uid="{00000000-0005-0000-0000-00006F1D0000}"/>
    <cellStyle name="Normal 8 9" xfId="7536" xr:uid="{00000000-0005-0000-0000-0000701D0000}"/>
    <cellStyle name="Normal 80" xfId="7537" xr:uid="{00000000-0005-0000-0000-0000711D0000}"/>
    <cellStyle name="Normal 80 2" xfId="7538" xr:uid="{00000000-0005-0000-0000-0000721D0000}"/>
    <cellStyle name="Normal 81" xfId="7539" xr:uid="{00000000-0005-0000-0000-0000731D0000}"/>
    <cellStyle name="Normal 81 2" xfId="7540" xr:uid="{00000000-0005-0000-0000-0000741D0000}"/>
    <cellStyle name="Normal 82" xfId="7541" xr:uid="{00000000-0005-0000-0000-0000751D0000}"/>
    <cellStyle name="Normal 82 2" xfId="7542" xr:uid="{00000000-0005-0000-0000-0000761D0000}"/>
    <cellStyle name="Normal 83" xfId="7543" xr:uid="{00000000-0005-0000-0000-0000771D0000}"/>
    <cellStyle name="Normal 83 2" xfId="7544" xr:uid="{00000000-0005-0000-0000-0000781D0000}"/>
    <cellStyle name="Normal 84" xfId="7545" xr:uid="{00000000-0005-0000-0000-0000791D0000}"/>
    <cellStyle name="Normal 84 2" xfId="7546" xr:uid="{00000000-0005-0000-0000-00007A1D0000}"/>
    <cellStyle name="Normal 85" xfId="7547" xr:uid="{00000000-0005-0000-0000-00007B1D0000}"/>
    <cellStyle name="Normal 85 2" xfId="7548" xr:uid="{00000000-0005-0000-0000-00007C1D0000}"/>
    <cellStyle name="Normal 86" xfId="7549" xr:uid="{00000000-0005-0000-0000-00007D1D0000}"/>
    <cellStyle name="Normal 86 2" xfId="7550" xr:uid="{00000000-0005-0000-0000-00007E1D0000}"/>
    <cellStyle name="Normal 87" xfId="7551" xr:uid="{00000000-0005-0000-0000-00007F1D0000}"/>
    <cellStyle name="Normal 87 2" xfId="7552" xr:uid="{00000000-0005-0000-0000-0000801D0000}"/>
    <cellStyle name="Normal 88" xfId="7553" xr:uid="{00000000-0005-0000-0000-0000811D0000}"/>
    <cellStyle name="Normal 89" xfId="7554" xr:uid="{00000000-0005-0000-0000-0000821D0000}"/>
    <cellStyle name="Normal 9" xfId="7555" xr:uid="{00000000-0005-0000-0000-0000831D0000}"/>
    <cellStyle name="Normal 9 10" xfId="7556" xr:uid="{00000000-0005-0000-0000-0000841D0000}"/>
    <cellStyle name="Normal 9 11" xfId="7557" xr:uid="{00000000-0005-0000-0000-0000851D0000}"/>
    <cellStyle name="Normal 9 12" xfId="7558" xr:uid="{00000000-0005-0000-0000-0000861D0000}"/>
    <cellStyle name="Normal 9 13" xfId="7559" xr:uid="{00000000-0005-0000-0000-0000871D0000}"/>
    <cellStyle name="Normal 9 14" xfId="7560" xr:uid="{00000000-0005-0000-0000-0000881D0000}"/>
    <cellStyle name="Normal 9 15" xfId="7561" xr:uid="{00000000-0005-0000-0000-0000891D0000}"/>
    <cellStyle name="Normal 9 16" xfId="7562" xr:uid="{00000000-0005-0000-0000-00008A1D0000}"/>
    <cellStyle name="Normal 9 17" xfId="7563" xr:uid="{00000000-0005-0000-0000-00008B1D0000}"/>
    <cellStyle name="Normal 9 18" xfId="7564" xr:uid="{00000000-0005-0000-0000-00008C1D0000}"/>
    <cellStyle name="Normal 9 19" xfId="7565" xr:uid="{00000000-0005-0000-0000-00008D1D0000}"/>
    <cellStyle name="Normal 9 2" xfId="7566" xr:uid="{00000000-0005-0000-0000-00008E1D0000}"/>
    <cellStyle name="Normal 9 2 2" xfId="7567" xr:uid="{00000000-0005-0000-0000-00008F1D0000}"/>
    <cellStyle name="Normal 9 2 3" xfId="7568" xr:uid="{00000000-0005-0000-0000-0000901D0000}"/>
    <cellStyle name="Normal 9 2 4" xfId="7569" xr:uid="{00000000-0005-0000-0000-0000911D0000}"/>
    <cellStyle name="Normal 9 2 5" xfId="7570" xr:uid="{00000000-0005-0000-0000-0000921D0000}"/>
    <cellStyle name="Normal 9 2 6" xfId="7571" xr:uid="{00000000-0005-0000-0000-0000931D0000}"/>
    <cellStyle name="Normal 9 2 7" xfId="7572" xr:uid="{00000000-0005-0000-0000-0000941D0000}"/>
    <cellStyle name="Normal 9 2 8" xfId="7573" xr:uid="{00000000-0005-0000-0000-0000951D0000}"/>
    <cellStyle name="Normal 9 2 9" xfId="7574" xr:uid="{00000000-0005-0000-0000-0000961D0000}"/>
    <cellStyle name="Normal 9 20" xfId="7575" xr:uid="{00000000-0005-0000-0000-0000971D0000}"/>
    <cellStyle name="Normal 9 21" xfId="7576" xr:uid="{00000000-0005-0000-0000-0000981D0000}"/>
    <cellStyle name="Normal 9 22" xfId="7577" xr:uid="{00000000-0005-0000-0000-0000991D0000}"/>
    <cellStyle name="Normal 9 23" xfId="7578" xr:uid="{00000000-0005-0000-0000-00009A1D0000}"/>
    <cellStyle name="Normal 9 24" xfId="7579" xr:uid="{00000000-0005-0000-0000-00009B1D0000}"/>
    <cellStyle name="Normal 9 25" xfId="7580" xr:uid="{00000000-0005-0000-0000-00009C1D0000}"/>
    <cellStyle name="Normal 9 26" xfId="7581" xr:uid="{00000000-0005-0000-0000-00009D1D0000}"/>
    <cellStyle name="Normal 9 27" xfId="7582" xr:uid="{00000000-0005-0000-0000-00009E1D0000}"/>
    <cellStyle name="Normal 9 3" xfId="7583" xr:uid="{00000000-0005-0000-0000-00009F1D0000}"/>
    <cellStyle name="Normal 9 3 2" xfId="7584" xr:uid="{00000000-0005-0000-0000-0000A01D0000}"/>
    <cellStyle name="Normal 9 3 3" xfId="7585" xr:uid="{00000000-0005-0000-0000-0000A11D0000}"/>
    <cellStyle name="Normal 9 3 4" xfId="7586" xr:uid="{00000000-0005-0000-0000-0000A21D0000}"/>
    <cellStyle name="Normal 9 3 5" xfId="7587" xr:uid="{00000000-0005-0000-0000-0000A31D0000}"/>
    <cellStyle name="Normal 9 3 6" xfId="7588" xr:uid="{00000000-0005-0000-0000-0000A41D0000}"/>
    <cellStyle name="Normal 9 3 7" xfId="7589" xr:uid="{00000000-0005-0000-0000-0000A51D0000}"/>
    <cellStyle name="Normal 9 3 8" xfId="7590" xr:uid="{00000000-0005-0000-0000-0000A61D0000}"/>
    <cellStyle name="Normal 9 3 9" xfId="7591" xr:uid="{00000000-0005-0000-0000-0000A71D0000}"/>
    <cellStyle name="Normal 9 4" xfId="7592" xr:uid="{00000000-0005-0000-0000-0000A81D0000}"/>
    <cellStyle name="Normal 9 4 2" xfId="7593" xr:uid="{00000000-0005-0000-0000-0000A91D0000}"/>
    <cellStyle name="Normal 9 4 3" xfId="7594" xr:uid="{00000000-0005-0000-0000-0000AA1D0000}"/>
    <cellStyle name="Normal 9 4 4" xfId="7595" xr:uid="{00000000-0005-0000-0000-0000AB1D0000}"/>
    <cellStyle name="Normal 9 4 5" xfId="7596" xr:uid="{00000000-0005-0000-0000-0000AC1D0000}"/>
    <cellStyle name="Normal 9 4 6" xfId="7597" xr:uid="{00000000-0005-0000-0000-0000AD1D0000}"/>
    <cellStyle name="Normal 9 4 7" xfId="7598" xr:uid="{00000000-0005-0000-0000-0000AE1D0000}"/>
    <cellStyle name="Normal 9 4 8" xfId="7599" xr:uid="{00000000-0005-0000-0000-0000AF1D0000}"/>
    <cellStyle name="Normal 9 4 9" xfId="7600" xr:uid="{00000000-0005-0000-0000-0000B01D0000}"/>
    <cellStyle name="Normal 9 5" xfId="7601" xr:uid="{00000000-0005-0000-0000-0000B11D0000}"/>
    <cellStyle name="Normal 9 5 2" xfId="7602" xr:uid="{00000000-0005-0000-0000-0000B21D0000}"/>
    <cellStyle name="Normal 9 5 3" xfId="7603" xr:uid="{00000000-0005-0000-0000-0000B31D0000}"/>
    <cellStyle name="Normal 9 5 4" xfId="7604" xr:uid="{00000000-0005-0000-0000-0000B41D0000}"/>
    <cellStyle name="Normal 9 5 5" xfId="7605" xr:uid="{00000000-0005-0000-0000-0000B51D0000}"/>
    <cellStyle name="Normal 9 5 6" xfId="7606" xr:uid="{00000000-0005-0000-0000-0000B61D0000}"/>
    <cellStyle name="Normal 9 5 7" xfId="7607" xr:uid="{00000000-0005-0000-0000-0000B71D0000}"/>
    <cellStyle name="Normal 9 5 8" xfId="7608" xr:uid="{00000000-0005-0000-0000-0000B81D0000}"/>
    <cellStyle name="Normal 9 5 9" xfId="7609" xr:uid="{00000000-0005-0000-0000-0000B91D0000}"/>
    <cellStyle name="Normal 9 6" xfId="7610" xr:uid="{00000000-0005-0000-0000-0000BA1D0000}"/>
    <cellStyle name="Normal 9 6 2" xfId="7611" xr:uid="{00000000-0005-0000-0000-0000BB1D0000}"/>
    <cellStyle name="Normal 9 6 3" xfId="7612" xr:uid="{00000000-0005-0000-0000-0000BC1D0000}"/>
    <cellStyle name="Normal 9 6 4" xfId="7613" xr:uid="{00000000-0005-0000-0000-0000BD1D0000}"/>
    <cellStyle name="Normal 9 6 5" xfId="7614" xr:uid="{00000000-0005-0000-0000-0000BE1D0000}"/>
    <cellStyle name="Normal 9 6 6" xfId="7615" xr:uid="{00000000-0005-0000-0000-0000BF1D0000}"/>
    <cellStyle name="Normal 9 6 7" xfId="7616" xr:uid="{00000000-0005-0000-0000-0000C01D0000}"/>
    <cellStyle name="Normal 9 6 8" xfId="7617" xr:uid="{00000000-0005-0000-0000-0000C11D0000}"/>
    <cellStyle name="Normal 9 6 9" xfId="7618" xr:uid="{00000000-0005-0000-0000-0000C21D0000}"/>
    <cellStyle name="Normal 9 7" xfId="7619" xr:uid="{00000000-0005-0000-0000-0000C31D0000}"/>
    <cellStyle name="Normal 9 7 2" xfId="7620" xr:uid="{00000000-0005-0000-0000-0000C41D0000}"/>
    <cellStyle name="Normal 9 7 3" xfId="7621" xr:uid="{00000000-0005-0000-0000-0000C51D0000}"/>
    <cellStyle name="Normal 9 7 4" xfId="7622" xr:uid="{00000000-0005-0000-0000-0000C61D0000}"/>
    <cellStyle name="Normal 9 7 5" xfId="7623" xr:uid="{00000000-0005-0000-0000-0000C71D0000}"/>
    <cellStyle name="Normal 9 7 6" xfId="7624" xr:uid="{00000000-0005-0000-0000-0000C81D0000}"/>
    <cellStyle name="Normal 9 7 7" xfId="7625" xr:uid="{00000000-0005-0000-0000-0000C91D0000}"/>
    <cellStyle name="Normal 9 7 8" xfId="7626" xr:uid="{00000000-0005-0000-0000-0000CA1D0000}"/>
    <cellStyle name="Normal 9 7 9" xfId="7627" xr:uid="{00000000-0005-0000-0000-0000CB1D0000}"/>
    <cellStyle name="Normal 9 8" xfId="7628" xr:uid="{00000000-0005-0000-0000-0000CC1D0000}"/>
    <cellStyle name="Normal 9 8 2" xfId="7629" xr:uid="{00000000-0005-0000-0000-0000CD1D0000}"/>
    <cellStyle name="Normal 9 8 3" xfId="7630" xr:uid="{00000000-0005-0000-0000-0000CE1D0000}"/>
    <cellStyle name="Normal 9 8 4" xfId="7631" xr:uid="{00000000-0005-0000-0000-0000CF1D0000}"/>
    <cellStyle name="Normal 9 8 5" xfId="7632" xr:uid="{00000000-0005-0000-0000-0000D01D0000}"/>
    <cellStyle name="Normal 9 8 6" xfId="7633" xr:uid="{00000000-0005-0000-0000-0000D11D0000}"/>
    <cellStyle name="Normal 9 8 7" xfId="7634" xr:uid="{00000000-0005-0000-0000-0000D21D0000}"/>
    <cellStyle name="Normal 9 8 8" xfId="7635" xr:uid="{00000000-0005-0000-0000-0000D31D0000}"/>
    <cellStyle name="Normal 9 8 9" xfId="7636" xr:uid="{00000000-0005-0000-0000-0000D41D0000}"/>
    <cellStyle name="Normal 9 9" xfId="7637" xr:uid="{00000000-0005-0000-0000-0000D51D0000}"/>
    <cellStyle name="Normal 90" xfId="7638" xr:uid="{00000000-0005-0000-0000-0000D61D0000}"/>
    <cellStyle name="Normal 91" xfId="7639" xr:uid="{00000000-0005-0000-0000-0000D71D0000}"/>
    <cellStyle name="Normal 92" xfId="7640" xr:uid="{00000000-0005-0000-0000-0000D81D0000}"/>
    <cellStyle name="Normal 93" xfId="7641" xr:uid="{00000000-0005-0000-0000-0000D91D0000}"/>
    <cellStyle name="Normal 94" xfId="7642" xr:uid="{00000000-0005-0000-0000-0000DA1D0000}"/>
    <cellStyle name="Normal 95" xfId="7643" xr:uid="{00000000-0005-0000-0000-0000DB1D0000}"/>
    <cellStyle name="Normal 96" xfId="7644" xr:uid="{00000000-0005-0000-0000-0000DC1D0000}"/>
    <cellStyle name="Normal 97" xfId="7645" xr:uid="{00000000-0005-0000-0000-0000DD1D0000}"/>
    <cellStyle name="Normal 98" xfId="7646" xr:uid="{00000000-0005-0000-0000-0000DE1D0000}"/>
    <cellStyle name="Normal 99" xfId="7647" xr:uid="{00000000-0005-0000-0000-0000DF1D0000}"/>
    <cellStyle name="Normal Table" xfId="7648" xr:uid="{00000000-0005-0000-0000-0000E01D0000}"/>
    <cellStyle name="Note 10" xfId="7649" xr:uid="{00000000-0005-0000-0000-0000E11D0000}"/>
    <cellStyle name="Note 11" xfId="7650" xr:uid="{00000000-0005-0000-0000-0000E21D0000}"/>
    <cellStyle name="Note 12" xfId="7651" xr:uid="{00000000-0005-0000-0000-0000E31D0000}"/>
    <cellStyle name="Note 13" xfId="7652" xr:uid="{00000000-0005-0000-0000-0000E41D0000}"/>
    <cellStyle name="Note 14" xfId="7653" xr:uid="{00000000-0005-0000-0000-0000E51D0000}"/>
    <cellStyle name="Note 15" xfId="7654" xr:uid="{00000000-0005-0000-0000-0000E61D0000}"/>
    <cellStyle name="Note 16" xfId="7655" xr:uid="{00000000-0005-0000-0000-0000E71D0000}"/>
    <cellStyle name="Note 17" xfId="7656" xr:uid="{00000000-0005-0000-0000-0000E81D0000}"/>
    <cellStyle name="Note 18" xfId="7657" xr:uid="{00000000-0005-0000-0000-0000E91D0000}"/>
    <cellStyle name="Note 19" xfId="7658" xr:uid="{00000000-0005-0000-0000-0000EA1D0000}"/>
    <cellStyle name="Note 2" xfId="7659" xr:uid="{00000000-0005-0000-0000-0000EB1D0000}"/>
    <cellStyle name="Note 2 2" xfId="7660" xr:uid="{00000000-0005-0000-0000-0000EC1D0000}"/>
    <cellStyle name="Note 2 3" xfId="7661" xr:uid="{00000000-0005-0000-0000-0000ED1D0000}"/>
    <cellStyle name="Note 2 4" xfId="7662" xr:uid="{00000000-0005-0000-0000-0000EE1D0000}"/>
    <cellStyle name="Note 2 5" xfId="7663" xr:uid="{00000000-0005-0000-0000-0000EF1D0000}"/>
    <cellStyle name="Note 2 6" xfId="7664" xr:uid="{00000000-0005-0000-0000-0000F01D0000}"/>
    <cellStyle name="Note 2 7" xfId="7665" xr:uid="{00000000-0005-0000-0000-0000F11D0000}"/>
    <cellStyle name="Note 2 8" xfId="7666" xr:uid="{00000000-0005-0000-0000-0000F21D0000}"/>
    <cellStyle name="Note 20" xfId="7667" xr:uid="{00000000-0005-0000-0000-0000F31D0000}"/>
    <cellStyle name="Note 21" xfId="7668" xr:uid="{00000000-0005-0000-0000-0000F41D0000}"/>
    <cellStyle name="Note 22" xfId="7669" xr:uid="{00000000-0005-0000-0000-0000F51D0000}"/>
    <cellStyle name="Note 23" xfId="7670" xr:uid="{00000000-0005-0000-0000-0000F61D0000}"/>
    <cellStyle name="Note 24" xfId="7671" xr:uid="{00000000-0005-0000-0000-0000F71D0000}"/>
    <cellStyle name="Note 25" xfId="7672" xr:uid="{00000000-0005-0000-0000-0000F81D0000}"/>
    <cellStyle name="Note 26" xfId="7673" xr:uid="{00000000-0005-0000-0000-0000F91D0000}"/>
    <cellStyle name="Note 27" xfId="7674" xr:uid="{00000000-0005-0000-0000-0000FA1D0000}"/>
    <cellStyle name="Note 28" xfId="7675" xr:uid="{00000000-0005-0000-0000-0000FB1D0000}"/>
    <cellStyle name="Note 29" xfId="7676" xr:uid="{00000000-0005-0000-0000-0000FC1D0000}"/>
    <cellStyle name="Note 3" xfId="7677" xr:uid="{00000000-0005-0000-0000-0000FD1D0000}"/>
    <cellStyle name="Note 30" xfId="7678" xr:uid="{00000000-0005-0000-0000-0000FE1D0000}"/>
    <cellStyle name="Note 31" xfId="7679" xr:uid="{00000000-0005-0000-0000-0000FF1D0000}"/>
    <cellStyle name="Note 32" xfId="7680" xr:uid="{00000000-0005-0000-0000-0000001E0000}"/>
    <cellStyle name="Note 33" xfId="7681" xr:uid="{00000000-0005-0000-0000-0000011E0000}"/>
    <cellStyle name="Note 34" xfId="7682" xr:uid="{00000000-0005-0000-0000-0000021E0000}"/>
    <cellStyle name="Note 35" xfId="7683" xr:uid="{00000000-0005-0000-0000-0000031E0000}"/>
    <cellStyle name="Note 36" xfId="7684" xr:uid="{00000000-0005-0000-0000-0000041E0000}"/>
    <cellStyle name="Note 37" xfId="7685" xr:uid="{00000000-0005-0000-0000-0000051E0000}"/>
    <cellStyle name="Note 38" xfId="7686" xr:uid="{00000000-0005-0000-0000-0000061E0000}"/>
    <cellStyle name="Note 39" xfId="7687" xr:uid="{00000000-0005-0000-0000-0000071E0000}"/>
    <cellStyle name="Note 4" xfId="7688" xr:uid="{00000000-0005-0000-0000-0000081E0000}"/>
    <cellStyle name="Note 40" xfId="7689" xr:uid="{00000000-0005-0000-0000-0000091E0000}"/>
    <cellStyle name="Note 41" xfId="7690" xr:uid="{00000000-0005-0000-0000-00000A1E0000}"/>
    <cellStyle name="Note 42" xfId="7691" xr:uid="{00000000-0005-0000-0000-00000B1E0000}"/>
    <cellStyle name="Note 43" xfId="7692" xr:uid="{00000000-0005-0000-0000-00000C1E0000}"/>
    <cellStyle name="Note 44" xfId="7693" xr:uid="{00000000-0005-0000-0000-00000D1E0000}"/>
    <cellStyle name="Note 45" xfId="7694" xr:uid="{00000000-0005-0000-0000-00000E1E0000}"/>
    <cellStyle name="Note 46" xfId="7695" xr:uid="{00000000-0005-0000-0000-00000F1E0000}"/>
    <cellStyle name="Note 47" xfId="7696" xr:uid="{00000000-0005-0000-0000-0000101E0000}"/>
    <cellStyle name="Note 48" xfId="7697" xr:uid="{00000000-0005-0000-0000-0000111E0000}"/>
    <cellStyle name="Note 5" xfId="7698" xr:uid="{00000000-0005-0000-0000-0000121E0000}"/>
    <cellStyle name="Note 6" xfId="7699" xr:uid="{00000000-0005-0000-0000-0000131E0000}"/>
    <cellStyle name="Note 7" xfId="7700" xr:uid="{00000000-0005-0000-0000-0000141E0000}"/>
    <cellStyle name="Note 8" xfId="7701" xr:uid="{00000000-0005-0000-0000-0000151E0000}"/>
    <cellStyle name="Note 9" xfId="7702" xr:uid="{00000000-0005-0000-0000-0000161E0000}"/>
    <cellStyle name="Of which" xfId="7703" xr:uid="{00000000-0005-0000-0000-0000171E0000}"/>
    <cellStyle name="Output 10" xfId="7704" xr:uid="{00000000-0005-0000-0000-0000181E0000}"/>
    <cellStyle name="Output 11" xfId="7705" xr:uid="{00000000-0005-0000-0000-0000191E0000}"/>
    <cellStyle name="Output 12" xfId="7706" xr:uid="{00000000-0005-0000-0000-00001A1E0000}"/>
    <cellStyle name="Output 13" xfId="7707" xr:uid="{00000000-0005-0000-0000-00001B1E0000}"/>
    <cellStyle name="Output 14" xfId="7708" xr:uid="{00000000-0005-0000-0000-00001C1E0000}"/>
    <cellStyle name="Output 15" xfId="7709" xr:uid="{00000000-0005-0000-0000-00001D1E0000}"/>
    <cellStyle name="Output 16" xfId="7710" xr:uid="{00000000-0005-0000-0000-00001E1E0000}"/>
    <cellStyle name="Output 17" xfId="7711" xr:uid="{00000000-0005-0000-0000-00001F1E0000}"/>
    <cellStyle name="Output 18" xfId="7712" xr:uid="{00000000-0005-0000-0000-0000201E0000}"/>
    <cellStyle name="Output 19" xfId="7713" xr:uid="{00000000-0005-0000-0000-0000211E0000}"/>
    <cellStyle name="Output 2" xfId="7714" xr:uid="{00000000-0005-0000-0000-0000221E0000}"/>
    <cellStyle name="Output 2 2" xfId="7715" xr:uid="{00000000-0005-0000-0000-0000231E0000}"/>
    <cellStyle name="Output 2 3" xfId="7716" xr:uid="{00000000-0005-0000-0000-0000241E0000}"/>
    <cellStyle name="Output 2 4" xfId="7717" xr:uid="{00000000-0005-0000-0000-0000251E0000}"/>
    <cellStyle name="Output 2 5" xfId="7718" xr:uid="{00000000-0005-0000-0000-0000261E0000}"/>
    <cellStyle name="Output 2 6" xfId="7719" xr:uid="{00000000-0005-0000-0000-0000271E0000}"/>
    <cellStyle name="Output 2 7" xfId="7720" xr:uid="{00000000-0005-0000-0000-0000281E0000}"/>
    <cellStyle name="Output 2 8" xfId="7721" xr:uid="{00000000-0005-0000-0000-0000291E0000}"/>
    <cellStyle name="Output 20" xfId="7722" xr:uid="{00000000-0005-0000-0000-00002A1E0000}"/>
    <cellStyle name="Output 21" xfId="7723" xr:uid="{00000000-0005-0000-0000-00002B1E0000}"/>
    <cellStyle name="Output 22" xfId="7724" xr:uid="{00000000-0005-0000-0000-00002C1E0000}"/>
    <cellStyle name="Output 23" xfId="7725" xr:uid="{00000000-0005-0000-0000-00002D1E0000}"/>
    <cellStyle name="Output 24" xfId="7726" xr:uid="{00000000-0005-0000-0000-00002E1E0000}"/>
    <cellStyle name="Output 25" xfId="7727" xr:uid="{00000000-0005-0000-0000-00002F1E0000}"/>
    <cellStyle name="Output 26" xfId="7728" xr:uid="{00000000-0005-0000-0000-0000301E0000}"/>
    <cellStyle name="Output 27" xfId="7729" xr:uid="{00000000-0005-0000-0000-0000311E0000}"/>
    <cellStyle name="Output 28" xfId="7730" xr:uid="{00000000-0005-0000-0000-0000321E0000}"/>
    <cellStyle name="Output 29" xfId="7731" xr:uid="{00000000-0005-0000-0000-0000331E0000}"/>
    <cellStyle name="Output 3" xfId="7732" xr:uid="{00000000-0005-0000-0000-0000341E0000}"/>
    <cellStyle name="Output 30" xfId="7733" xr:uid="{00000000-0005-0000-0000-0000351E0000}"/>
    <cellStyle name="Output 31" xfId="7734" xr:uid="{00000000-0005-0000-0000-0000361E0000}"/>
    <cellStyle name="Output 32" xfId="7735" xr:uid="{00000000-0005-0000-0000-0000371E0000}"/>
    <cellStyle name="Output 33" xfId="7736" xr:uid="{00000000-0005-0000-0000-0000381E0000}"/>
    <cellStyle name="Output 34" xfId="7737" xr:uid="{00000000-0005-0000-0000-0000391E0000}"/>
    <cellStyle name="Output 35" xfId="7738" xr:uid="{00000000-0005-0000-0000-00003A1E0000}"/>
    <cellStyle name="Output 36" xfId="7739" xr:uid="{00000000-0005-0000-0000-00003B1E0000}"/>
    <cellStyle name="Output 37" xfId="7740" xr:uid="{00000000-0005-0000-0000-00003C1E0000}"/>
    <cellStyle name="Output 38" xfId="7741" xr:uid="{00000000-0005-0000-0000-00003D1E0000}"/>
    <cellStyle name="Output 39" xfId="7742" xr:uid="{00000000-0005-0000-0000-00003E1E0000}"/>
    <cellStyle name="Output 4" xfId="7743" xr:uid="{00000000-0005-0000-0000-00003F1E0000}"/>
    <cellStyle name="Output 40" xfId="7744" xr:uid="{00000000-0005-0000-0000-0000401E0000}"/>
    <cellStyle name="Output 41" xfId="7745" xr:uid="{00000000-0005-0000-0000-0000411E0000}"/>
    <cellStyle name="Output 42" xfId="7746" xr:uid="{00000000-0005-0000-0000-0000421E0000}"/>
    <cellStyle name="Output 43" xfId="7747" xr:uid="{00000000-0005-0000-0000-0000431E0000}"/>
    <cellStyle name="Output 44" xfId="7748" xr:uid="{00000000-0005-0000-0000-0000441E0000}"/>
    <cellStyle name="Output 45" xfId="7749" xr:uid="{00000000-0005-0000-0000-0000451E0000}"/>
    <cellStyle name="Output 46" xfId="7750" xr:uid="{00000000-0005-0000-0000-0000461E0000}"/>
    <cellStyle name="Output 47" xfId="7751" xr:uid="{00000000-0005-0000-0000-0000471E0000}"/>
    <cellStyle name="Output 48" xfId="7752" xr:uid="{00000000-0005-0000-0000-0000481E0000}"/>
    <cellStyle name="Output 5" xfId="7753" xr:uid="{00000000-0005-0000-0000-0000491E0000}"/>
    <cellStyle name="Output 6" xfId="7754" xr:uid="{00000000-0005-0000-0000-00004A1E0000}"/>
    <cellStyle name="Output 7" xfId="7755" xr:uid="{00000000-0005-0000-0000-00004B1E0000}"/>
    <cellStyle name="Output 8" xfId="7756" xr:uid="{00000000-0005-0000-0000-00004C1E0000}"/>
    <cellStyle name="Output 9" xfId="7757" xr:uid="{00000000-0005-0000-0000-00004D1E0000}"/>
    <cellStyle name="Percent 10" xfId="7758" xr:uid="{00000000-0005-0000-0000-00004F1E0000}"/>
    <cellStyle name="Percent 11" xfId="7759" xr:uid="{00000000-0005-0000-0000-0000501E0000}"/>
    <cellStyle name="Percent 12" xfId="7760" xr:uid="{00000000-0005-0000-0000-0000511E0000}"/>
    <cellStyle name="Percent 13" xfId="7761" xr:uid="{00000000-0005-0000-0000-0000521E0000}"/>
    <cellStyle name="Percent 14" xfId="7762" xr:uid="{00000000-0005-0000-0000-0000531E0000}"/>
    <cellStyle name="Percent 15" xfId="7763" xr:uid="{00000000-0005-0000-0000-0000541E0000}"/>
    <cellStyle name="Percent 16" xfId="7764" xr:uid="{00000000-0005-0000-0000-0000551E0000}"/>
    <cellStyle name="Percent 17" xfId="7765" xr:uid="{00000000-0005-0000-0000-0000561E0000}"/>
    <cellStyle name="Percent 18" xfId="7766" xr:uid="{00000000-0005-0000-0000-0000571E0000}"/>
    <cellStyle name="Percent 19" xfId="7767" xr:uid="{00000000-0005-0000-0000-0000581E0000}"/>
    <cellStyle name="Percent 2" xfId="7768" xr:uid="{00000000-0005-0000-0000-0000591E0000}"/>
    <cellStyle name="Percent 2 10" xfId="7993" xr:uid="{4FB8C904-25C6-45A9-87EF-861B2F57D8EE}"/>
    <cellStyle name="Percent 2 2" xfId="7769" xr:uid="{00000000-0005-0000-0000-00005A1E0000}"/>
    <cellStyle name="Percent 2 2 2" xfId="7770" xr:uid="{00000000-0005-0000-0000-00005B1E0000}"/>
    <cellStyle name="Percent 20" xfId="7771" xr:uid="{00000000-0005-0000-0000-00005C1E0000}"/>
    <cellStyle name="Percent 21" xfId="7772" xr:uid="{00000000-0005-0000-0000-00005D1E0000}"/>
    <cellStyle name="Percent 22" xfId="7773" xr:uid="{00000000-0005-0000-0000-00005E1E0000}"/>
    <cellStyle name="Percent 23" xfId="7774" xr:uid="{00000000-0005-0000-0000-00005F1E0000}"/>
    <cellStyle name="Percent 24" xfId="7775" xr:uid="{00000000-0005-0000-0000-0000601E0000}"/>
    <cellStyle name="Percent 25" xfId="7776" xr:uid="{00000000-0005-0000-0000-0000611E0000}"/>
    <cellStyle name="Percent 26" xfId="7777" xr:uid="{00000000-0005-0000-0000-0000621E0000}"/>
    <cellStyle name="Percent 27" xfId="7778" xr:uid="{00000000-0005-0000-0000-0000631E0000}"/>
    <cellStyle name="Percent 28" xfId="7779" xr:uid="{00000000-0005-0000-0000-0000641E0000}"/>
    <cellStyle name="Percent 29" xfId="7780" xr:uid="{00000000-0005-0000-0000-0000651E0000}"/>
    <cellStyle name="Percent 3" xfId="7781" xr:uid="{00000000-0005-0000-0000-0000661E0000}"/>
    <cellStyle name="Percent 3 13" xfId="7997" xr:uid="{AED97E00-CA70-4F0F-92BA-45B6120B1E61}"/>
    <cellStyle name="Percent 3 2" xfId="7782" xr:uid="{00000000-0005-0000-0000-0000671E0000}"/>
    <cellStyle name="Percent 30" xfId="7783" xr:uid="{00000000-0005-0000-0000-0000681E0000}"/>
    <cellStyle name="Percent 31" xfId="7784" xr:uid="{00000000-0005-0000-0000-0000691E0000}"/>
    <cellStyle name="Percent 32" xfId="7785" xr:uid="{00000000-0005-0000-0000-00006A1E0000}"/>
    <cellStyle name="Percent 33" xfId="7786" xr:uid="{00000000-0005-0000-0000-00006B1E0000}"/>
    <cellStyle name="Percent 34" xfId="7787" xr:uid="{00000000-0005-0000-0000-00006C1E0000}"/>
    <cellStyle name="Percent 35" xfId="7788" xr:uid="{00000000-0005-0000-0000-00006D1E0000}"/>
    <cellStyle name="Percent 36" xfId="7789" xr:uid="{00000000-0005-0000-0000-00006E1E0000}"/>
    <cellStyle name="Percent 37" xfId="7790" xr:uid="{00000000-0005-0000-0000-00006F1E0000}"/>
    <cellStyle name="Percent 38" xfId="7791" xr:uid="{00000000-0005-0000-0000-0000701E0000}"/>
    <cellStyle name="Percent 39" xfId="7792" xr:uid="{00000000-0005-0000-0000-0000711E0000}"/>
    <cellStyle name="Percent 4" xfId="7793" xr:uid="{00000000-0005-0000-0000-0000721E0000}"/>
    <cellStyle name="Percent 4 2" xfId="7794" xr:uid="{00000000-0005-0000-0000-0000731E0000}"/>
    <cellStyle name="Percent 40" xfId="7795" xr:uid="{00000000-0005-0000-0000-0000741E0000}"/>
    <cellStyle name="Percent 41" xfId="7796" xr:uid="{00000000-0005-0000-0000-0000751E0000}"/>
    <cellStyle name="Percent 5" xfId="7797" xr:uid="{00000000-0005-0000-0000-0000761E0000}"/>
    <cellStyle name="Percent 6" xfId="7798" xr:uid="{00000000-0005-0000-0000-0000771E0000}"/>
    <cellStyle name="Percent 7" xfId="7799" xr:uid="{00000000-0005-0000-0000-0000781E0000}"/>
    <cellStyle name="Percent 8" xfId="7800" xr:uid="{00000000-0005-0000-0000-0000791E0000}"/>
    <cellStyle name="Percent 9" xfId="7801" xr:uid="{00000000-0005-0000-0000-00007A1E0000}"/>
    <cellStyle name="percentage difference" xfId="7802" xr:uid="{00000000-0005-0000-0000-00007B1E0000}"/>
    <cellStyle name="percentage difference one decimal" xfId="7803" xr:uid="{00000000-0005-0000-0000-00007C1E0000}"/>
    <cellStyle name="percentage difference zero decimal" xfId="7804" xr:uid="{00000000-0005-0000-0000-00007D1E0000}"/>
    <cellStyle name="Publication" xfId="7805" xr:uid="{00000000-0005-0000-0000-00007E1E0000}"/>
    <cellStyle name="Red Text" xfId="7806" xr:uid="{00000000-0005-0000-0000-00007F1E0000}"/>
    <cellStyle name="TableStyleLight1" xfId="7807" xr:uid="{00000000-0005-0000-0000-0000801E0000}"/>
    <cellStyle name="Title 10" xfId="7808" xr:uid="{00000000-0005-0000-0000-0000811E0000}"/>
    <cellStyle name="Title 11" xfId="7809" xr:uid="{00000000-0005-0000-0000-0000821E0000}"/>
    <cellStyle name="Title 12" xfId="7810" xr:uid="{00000000-0005-0000-0000-0000831E0000}"/>
    <cellStyle name="Title 13" xfId="7811" xr:uid="{00000000-0005-0000-0000-0000841E0000}"/>
    <cellStyle name="Title 14" xfId="7812" xr:uid="{00000000-0005-0000-0000-0000851E0000}"/>
    <cellStyle name="Title 15" xfId="7813" xr:uid="{00000000-0005-0000-0000-0000861E0000}"/>
    <cellStyle name="Title 16" xfId="7814" xr:uid="{00000000-0005-0000-0000-0000871E0000}"/>
    <cellStyle name="Title 17" xfId="7815" xr:uid="{00000000-0005-0000-0000-0000881E0000}"/>
    <cellStyle name="Title 18" xfId="7816" xr:uid="{00000000-0005-0000-0000-0000891E0000}"/>
    <cellStyle name="Title 19" xfId="7817" xr:uid="{00000000-0005-0000-0000-00008A1E0000}"/>
    <cellStyle name="Title 2" xfId="7818" xr:uid="{00000000-0005-0000-0000-00008B1E0000}"/>
    <cellStyle name="Title 2 2" xfId="7819" xr:uid="{00000000-0005-0000-0000-00008C1E0000}"/>
    <cellStyle name="Title 2 3" xfId="7820" xr:uid="{00000000-0005-0000-0000-00008D1E0000}"/>
    <cellStyle name="Title 2 4" xfId="7821" xr:uid="{00000000-0005-0000-0000-00008E1E0000}"/>
    <cellStyle name="Title 2 5" xfId="7822" xr:uid="{00000000-0005-0000-0000-00008F1E0000}"/>
    <cellStyle name="Title 2 6" xfId="7823" xr:uid="{00000000-0005-0000-0000-0000901E0000}"/>
    <cellStyle name="Title 2 7" xfId="7824" xr:uid="{00000000-0005-0000-0000-0000911E0000}"/>
    <cellStyle name="Title 2 8" xfId="7825" xr:uid="{00000000-0005-0000-0000-0000921E0000}"/>
    <cellStyle name="Title 20" xfId="7826" xr:uid="{00000000-0005-0000-0000-0000931E0000}"/>
    <cellStyle name="Title 21" xfId="7827" xr:uid="{00000000-0005-0000-0000-0000941E0000}"/>
    <cellStyle name="Title 22" xfId="7828" xr:uid="{00000000-0005-0000-0000-0000951E0000}"/>
    <cellStyle name="Title 23" xfId="7829" xr:uid="{00000000-0005-0000-0000-0000961E0000}"/>
    <cellStyle name="Title 24" xfId="7830" xr:uid="{00000000-0005-0000-0000-0000971E0000}"/>
    <cellStyle name="Title 25" xfId="7831" xr:uid="{00000000-0005-0000-0000-0000981E0000}"/>
    <cellStyle name="Title 26" xfId="7832" xr:uid="{00000000-0005-0000-0000-0000991E0000}"/>
    <cellStyle name="Title 27" xfId="7833" xr:uid="{00000000-0005-0000-0000-00009A1E0000}"/>
    <cellStyle name="Title 28" xfId="7834" xr:uid="{00000000-0005-0000-0000-00009B1E0000}"/>
    <cellStyle name="Title 29" xfId="7835" xr:uid="{00000000-0005-0000-0000-00009C1E0000}"/>
    <cellStyle name="Title 3" xfId="7836" xr:uid="{00000000-0005-0000-0000-00009D1E0000}"/>
    <cellStyle name="Title 30" xfId="7837" xr:uid="{00000000-0005-0000-0000-00009E1E0000}"/>
    <cellStyle name="Title 31" xfId="7838" xr:uid="{00000000-0005-0000-0000-00009F1E0000}"/>
    <cellStyle name="Title 32" xfId="7839" xr:uid="{00000000-0005-0000-0000-0000A01E0000}"/>
    <cellStyle name="Title 33" xfId="7840" xr:uid="{00000000-0005-0000-0000-0000A11E0000}"/>
    <cellStyle name="Title 34" xfId="7841" xr:uid="{00000000-0005-0000-0000-0000A21E0000}"/>
    <cellStyle name="Title 35" xfId="7842" xr:uid="{00000000-0005-0000-0000-0000A31E0000}"/>
    <cellStyle name="Title 36" xfId="7843" xr:uid="{00000000-0005-0000-0000-0000A41E0000}"/>
    <cellStyle name="Title 37" xfId="7844" xr:uid="{00000000-0005-0000-0000-0000A51E0000}"/>
    <cellStyle name="Title 38" xfId="7845" xr:uid="{00000000-0005-0000-0000-0000A61E0000}"/>
    <cellStyle name="Title 39" xfId="7846" xr:uid="{00000000-0005-0000-0000-0000A71E0000}"/>
    <cellStyle name="Title 4" xfId="7847" xr:uid="{00000000-0005-0000-0000-0000A81E0000}"/>
    <cellStyle name="Title 40" xfId="7848" xr:uid="{00000000-0005-0000-0000-0000A91E0000}"/>
    <cellStyle name="Title 41" xfId="7849" xr:uid="{00000000-0005-0000-0000-0000AA1E0000}"/>
    <cellStyle name="Title 42" xfId="7850" xr:uid="{00000000-0005-0000-0000-0000AB1E0000}"/>
    <cellStyle name="Title 43" xfId="7851" xr:uid="{00000000-0005-0000-0000-0000AC1E0000}"/>
    <cellStyle name="Title 44" xfId="7852" xr:uid="{00000000-0005-0000-0000-0000AD1E0000}"/>
    <cellStyle name="Title 45" xfId="7853" xr:uid="{00000000-0005-0000-0000-0000AE1E0000}"/>
    <cellStyle name="Title 46" xfId="7854" xr:uid="{00000000-0005-0000-0000-0000AF1E0000}"/>
    <cellStyle name="Title 47" xfId="7855" xr:uid="{00000000-0005-0000-0000-0000B01E0000}"/>
    <cellStyle name="Title 48" xfId="7856" xr:uid="{00000000-0005-0000-0000-0000B11E0000}"/>
    <cellStyle name="Title 5" xfId="7857" xr:uid="{00000000-0005-0000-0000-0000B21E0000}"/>
    <cellStyle name="Title 6" xfId="7858" xr:uid="{00000000-0005-0000-0000-0000B31E0000}"/>
    <cellStyle name="Title 7" xfId="7859" xr:uid="{00000000-0005-0000-0000-0000B41E0000}"/>
    <cellStyle name="Title 8" xfId="7860" xr:uid="{00000000-0005-0000-0000-0000B51E0000}"/>
    <cellStyle name="Title 9" xfId="7861" xr:uid="{00000000-0005-0000-0000-0000B61E0000}"/>
    <cellStyle name="TopGrey" xfId="7862" xr:uid="{00000000-0005-0000-0000-0000B71E0000}"/>
    <cellStyle name="Total 10" xfId="7863" xr:uid="{00000000-0005-0000-0000-0000B81E0000}"/>
    <cellStyle name="Total 11" xfId="7864" xr:uid="{00000000-0005-0000-0000-0000B91E0000}"/>
    <cellStyle name="Total 12" xfId="7865" xr:uid="{00000000-0005-0000-0000-0000BA1E0000}"/>
    <cellStyle name="Total 13" xfId="7866" xr:uid="{00000000-0005-0000-0000-0000BB1E0000}"/>
    <cellStyle name="Total 14" xfId="7867" xr:uid="{00000000-0005-0000-0000-0000BC1E0000}"/>
    <cellStyle name="Total 15" xfId="7868" xr:uid="{00000000-0005-0000-0000-0000BD1E0000}"/>
    <cellStyle name="Total 16" xfId="7869" xr:uid="{00000000-0005-0000-0000-0000BE1E0000}"/>
    <cellStyle name="Total 17" xfId="7870" xr:uid="{00000000-0005-0000-0000-0000BF1E0000}"/>
    <cellStyle name="Total 18" xfId="7871" xr:uid="{00000000-0005-0000-0000-0000C01E0000}"/>
    <cellStyle name="Total 19" xfId="7872" xr:uid="{00000000-0005-0000-0000-0000C11E0000}"/>
    <cellStyle name="Total 2" xfId="7873" xr:uid="{00000000-0005-0000-0000-0000C21E0000}"/>
    <cellStyle name="Total 2 2" xfId="7874" xr:uid="{00000000-0005-0000-0000-0000C31E0000}"/>
    <cellStyle name="Total 2 3" xfId="7875" xr:uid="{00000000-0005-0000-0000-0000C41E0000}"/>
    <cellStyle name="Total 2 4" xfId="7876" xr:uid="{00000000-0005-0000-0000-0000C51E0000}"/>
    <cellStyle name="Total 2 5" xfId="7877" xr:uid="{00000000-0005-0000-0000-0000C61E0000}"/>
    <cellStyle name="Total 2 6" xfId="7878" xr:uid="{00000000-0005-0000-0000-0000C71E0000}"/>
    <cellStyle name="Total 2 7" xfId="7879" xr:uid="{00000000-0005-0000-0000-0000C81E0000}"/>
    <cellStyle name="Total 2 8" xfId="7880" xr:uid="{00000000-0005-0000-0000-0000C91E0000}"/>
    <cellStyle name="Total 20" xfId="7881" xr:uid="{00000000-0005-0000-0000-0000CA1E0000}"/>
    <cellStyle name="Total 21" xfId="7882" xr:uid="{00000000-0005-0000-0000-0000CB1E0000}"/>
    <cellStyle name="Total 22" xfId="7883" xr:uid="{00000000-0005-0000-0000-0000CC1E0000}"/>
    <cellStyle name="Total 23" xfId="7884" xr:uid="{00000000-0005-0000-0000-0000CD1E0000}"/>
    <cellStyle name="Total 24" xfId="7885" xr:uid="{00000000-0005-0000-0000-0000CE1E0000}"/>
    <cellStyle name="Total 25" xfId="7886" xr:uid="{00000000-0005-0000-0000-0000CF1E0000}"/>
    <cellStyle name="Total 26" xfId="7887" xr:uid="{00000000-0005-0000-0000-0000D01E0000}"/>
    <cellStyle name="Total 27" xfId="7888" xr:uid="{00000000-0005-0000-0000-0000D11E0000}"/>
    <cellStyle name="Total 28" xfId="7889" xr:uid="{00000000-0005-0000-0000-0000D21E0000}"/>
    <cellStyle name="Total 29" xfId="7890" xr:uid="{00000000-0005-0000-0000-0000D31E0000}"/>
    <cellStyle name="Total 3" xfId="7891" xr:uid="{00000000-0005-0000-0000-0000D41E0000}"/>
    <cellStyle name="Total 30" xfId="7892" xr:uid="{00000000-0005-0000-0000-0000D51E0000}"/>
    <cellStyle name="Total 31" xfId="7893" xr:uid="{00000000-0005-0000-0000-0000D61E0000}"/>
    <cellStyle name="Total 32" xfId="7894" xr:uid="{00000000-0005-0000-0000-0000D71E0000}"/>
    <cellStyle name="Total 33" xfId="7895" xr:uid="{00000000-0005-0000-0000-0000D81E0000}"/>
    <cellStyle name="Total 34" xfId="7896" xr:uid="{00000000-0005-0000-0000-0000D91E0000}"/>
    <cellStyle name="Total 35" xfId="7897" xr:uid="{00000000-0005-0000-0000-0000DA1E0000}"/>
    <cellStyle name="Total 36" xfId="7898" xr:uid="{00000000-0005-0000-0000-0000DB1E0000}"/>
    <cellStyle name="Total 37" xfId="7899" xr:uid="{00000000-0005-0000-0000-0000DC1E0000}"/>
    <cellStyle name="Total 38" xfId="7900" xr:uid="{00000000-0005-0000-0000-0000DD1E0000}"/>
    <cellStyle name="Total 39" xfId="7901" xr:uid="{00000000-0005-0000-0000-0000DE1E0000}"/>
    <cellStyle name="Total 4" xfId="7902" xr:uid="{00000000-0005-0000-0000-0000DF1E0000}"/>
    <cellStyle name="Total 40" xfId="7903" xr:uid="{00000000-0005-0000-0000-0000E01E0000}"/>
    <cellStyle name="Total 41" xfId="7904" xr:uid="{00000000-0005-0000-0000-0000E11E0000}"/>
    <cellStyle name="Total 42" xfId="7905" xr:uid="{00000000-0005-0000-0000-0000E21E0000}"/>
    <cellStyle name="Total 43" xfId="7906" xr:uid="{00000000-0005-0000-0000-0000E31E0000}"/>
    <cellStyle name="Total 44" xfId="7907" xr:uid="{00000000-0005-0000-0000-0000E41E0000}"/>
    <cellStyle name="Total 45" xfId="7908" xr:uid="{00000000-0005-0000-0000-0000E51E0000}"/>
    <cellStyle name="Total 46" xfId="7909" xr:uid="{00000000-0005-0000-0000-0000E61E0000}"/>
    <cellStyle name="Total 47" xfId="7910" xr:uid="{00000000-0005-0000-0000-0000E71E0000}"/>
    <cellStyle name="Total 48" xfId="7911" xr:uid="{00000000-0005-0000-0000-0000E81E0000}"/>
    <cellStyle name="Total 5" xfId="7912" xr:uid="{00000000-0005-0000-0000-0000E91E0000}"/>
    <cellStyle name="Total 6" xfId="7913" xr:uid="{00000000-0005-0000-0000-0000EA1E0000}"/>
    <cellStyle name="Total 7" xfId="7914" xr:uid="{00000000-0005-0000-0000-0000EB1E0000}"/>
    <cellStyle name="Total 8" xfId="7915" xr:uid="{00000000-0005-0000-0000-0000EC1E0000}"/>
    <cellStyle name="Total 9" xfId="7916" xr:uid="{00000000-0005-0000-0000-0000ED1E0000}"/>
    <cellStyle name="Warning Text 10" xfId="7917" xr:uid="{00000000-0005-0000-0000-0000EE1E0000}"/>
    <cellStyle name="Warning Text 11" xfId="7918" xr:uid="{00000000-0005-0000-0000-0000EF1E0000}"/>
    <cellStyle name="Warning Text 12" xfId="7919" xr:uid="{00000000-0005-0000-0000-0000F01E0000}"/>
    <cellStyle name="Warning Text 13" xfId="7920" xr:uid="{00000000-0005-0000-0000-0000F11E0000}"/>
    <cellStyle name="Warning Text 14" xfId="7921" xr:uid="{00000000-0005-0000-0000-0000F21E0000}"/>
    <cellStyle name="Warning Text 15" xfId="7922" xr:uid="{00000000-0005-0000-0000-0000F31E0000}"/>
    <cellStyle name="Warning Text 16" xfId="7923" xr:uid="{00000000-0005-0000-0000-0000F41E0000}"/>
    <cellStyle name="Warning Text 17" xfId="7924" xr:uid="{00000000-0005-0000-0000-0000F51E0000}"/>
    <cellStyle name="Warning Text 18" xfId="7925" xr:uid="{00000000-0005-0000-0000-0000F61E0000}"/>
    <cellStyle name="Warning Text 19" xfId="7926" xr:uid="{00000000-0005-0000-0000-0000F71E0000}"/>
    <cellStyle name="Warning Text 2" xfId="7927" xr:uid="{00000000-0005-0000-0000-0000F81E0000}"/>
    <cellStyle name="Warning Text 2 2" xfId="7928" xr:uid="{00000000-0005-0000-0000-0000F91E0000}"/>
    <cellStyle name="Warning Text 2 3" xfId="7929" xr:uid="{00000000-0005-0000-0000-0000FA1E0000}"/>
    <cellStyle name="Warning Text 2 4" xfId="7930" xr:uid="{00000000-0005-0000-0000-0000FB1E0000}"/>
    <cellStyle name="Warning Text 2 5" xfId="7931" xr:uid="{00000000-0005-0000-0000-0000FC1E0000}"/>
    <cellStyle name="Warning Text 2 6" xfId="7932" xr:uid="{00000000-0005-0000-0000-0000FD1E0000}"/>
    <cellStyle name="Warning Text 2 7" xfId="7933" xr:uid="{00000000-0005-0000-0000-0000FE1E0000}"/>
    <cellStyle name="Warning Text 2 8" xfId="7934" xr:uid="{00000000-0005-0000-0000-0000FF1E0000}"/>
    <cellStyle name="Warning Text 20" xfId="7935" xr:uid="{00000000-0005-0000-0000-0000001F0000}"/>
    <cellStyle name="Warning Text 21" xfId="7936" xr:uid="{00000000-0005-0000-0000-0000011F0000}"/>
    <cellStyle name="Warning Text 22" xfId="7937" xr:uid="{00000000-0005-0000-0000-0000021F0000}"/>
    <cellStyle name="Warning Text 23" xfId="7938" xr:uid="{00000000-0005-0000-0000-0000031F0000}"/>
    <cellStyle name="Warning Text 24" xfId="7939" xr:uid="{00000000-0005-0000-0000-0000041F0000}"/>
    <cellStyle name="Warning Text 25" xfId="7940" xr:uid="{00000000-0005-0000-0000-0000051F0000}"/>
    <cellStyle name="Warning Text 26" xfId="7941" xr:uid="{00000000-0005-0000-0000-0000061F0000}"/>
    <cellStyle name="Warning Text 27" xfId="7942" xr:uid="{00000000-0005-0000-0000-0000071F0000}"/>
    <cellStyle name="Warning Text 28" xfId="7943" xr:uid="{00000000-0005-0000-0000-0000081F0000}"/>
    <cellStyle name="Warning Text 29" xfId="7944" xr:uid="{00000000-0005-0000-0000-0000091F0000}"/>
    <cellStyle name="Warning Text 3" xfId="7945" xr:uid="{00000000-0005-0000-0000-00000A1F0000}"/>
    <cellStyle name="Warning Text 30" xfId="7946" xr:uid="{00000000-0005-0000-0000-00000B1F0000}"/>
    <cellStyle name="Warning Text 31" xfId="7947" xr:uid="{00000000-0005-0000-0000-00000C1F0000}"/>
    <cellStyle name="Warning Text 32" xfId="7948" xr:uid="{00000000-0005-0000-0000-00000D1F0000}"/>
    <cellStyle name="Warning Text 33" xfId="7949" xr:uid="{00000000-0005-0000-0000-00000E1F0000}"/>
    <cellStyle name="Warning Text 34" xfId="7950" xr:uid="{00000000-0005-0000-0000-00000F1F0000}"/>
    <cellStyle name="Warning Text 35" xfId="7951" xr:uid="{00000000-0005-0000-0000-0000101F0000}"/>
    <cellStyle name="Warning Text 36" xfId="7952" xr:uid="{00000000-0005-0000-0000-0000111F0000}"/>
    <cellStyle name="Warning Text 37" xfId="7953" xr:uid="{00000000-0005-0000-0000-0000121F0000}"/>
    <cellStyle name="Warning Text 38" xfId="7954" xr:uid="{00000000-0005-0000-0000-0000131F0000}"/>
    <cellStyle name="Warning Text 39" xfId="7955" xr:uid="{00000000-0005-0000-0000-0000141F0000}"/>
    <cellStyle name="Warning Text 4" xfId="7956" xr:uid="{00000000-0005-0000-0000-0000151F0000}"/>
    <cellStyle name="Warning Text 40" xfId="7957" xr:uid="{00000000-0005-0000-0000-0000161F0000}"/>
    <cellStyle name="Warning Text 41" xfId="7958" xr:uid="{00000000-0005-0000-0000-0000171F0000}"/>
    <cellStyle name="Warning Text 42" xfId="7959" xr:uid="{00000000-0005-0000-0000-0000181F0000}"/>
    <cellStyle name="Warning Text 43" xfId="7960" xr:uid="{00000000-0005-0000-0000-0000191F0000}"/>
    <cellStyle name="Warning Text 44" xfId="7961" xr:uid="{00000000-0005-0000-0000-00001A1F0000}"/>
    <cellStyle name="Warning Text 45" xfId="7962" xr:uid="{00000000-0005-0000-0000-00001B1F0000}"/>
    <cellStyle name="Warning Text 46" xfId="7963" xr:uid="{00000000-0005-0000-0000-00001C1F0000}"/>
    <cellStyle name="Warning Text 47" xfId="7964" xr:uid="{00000000-0005-0000-0000-00001D1F0000}"/>
    <cellStyle name="Warning Text 48" xfId="7965" xr:uid="{00000000-0005-0000-0000-00001E1F0000}"/>
    <cellStyle name="Warning Text 5" xfId="7966" xr:uid="{00000000-0005-0000-0000-00001F1F0000}"/>
    <cellStyle name="Warning Text 6" xfId="7967" xr:uid="{00000000-0005-0000-0000-0000201F0000}"/>
    <cellStyle name="Warning Text 7" xfId="7968" xr:uid="{00000000-0005-0000-0000-0000211F0000}"/>
    <cellStyle name="Warning Text 8" xfId="7969" xr:uid="{00000000-0005-0000-0000-0000221F0000}"/>
    <cellStyle name="Warning Text 9" xfId="7970" xr:uid="{00000000-0005-0000-0000-0000231F0000}"/>
    <cellStyle name="WebAnchor1" xfId="7971" xr:uid="{00000000-0005-0000-0000-0000241F0000}"/>
    <cellStyle name="WebAnchor2" xfId="7972" xr:uid="{00000000-0005-0000-0000-0000251F0000}"/>
    <cellStyle name="WebAnchor3" xfId="7973" xr:uid="{00000000-0005-0000-0000-0000261F0000}"/>
    <cellStyle name="WebAnchor4" xfId="7974" xr:uid="{00000000-0005-0000-0000-0000271F0000}"/>
    <cellStyle name="WebAnchor5" xfId="7975" xr:uid="{00000000-0005-0000-0000-0000281F0000}"/>
    <cellStyle name="WebAnchor6" xfId="7976" xr:uid="{00000000-0005-0000-0000-0000291F0000}"/>
    <cellStyle name="WebAnchor7" xfId="7977" xr:uid="{00000000-0005-0000-0000-00002A1F0000}"/>
    <cellStyle name="Webexclude" xfId="7978" xr:uid="{00000000-0005-0000-0000-00002B1F0000}"/>
    <cellStyle name="WebFN" xfId="7979" xr:uid="{00000000-0005-0000-0000-00002C1F0000}"/>
    <cellStyle name="WebFN1" xfId="7980" xr:uid="{00000000-0005-0000-0000-00002D1F0000}"/>
    <cellStyle name="WebFN2" xfId="7981" xr:uid="{00000000-0005-0000-0000-00002E1F0000}"/>
    <cellStyle name="WebFN3" xfId="7982" xr:uid="{00000000-0005-0000-0000-00002F1F0000}"/>
    <cellStyle name="WebFN4" xfId="7983" xr:uid="{00000000-0005-0000-0000-0000301F0000}"/>
    <cellStyle name="WebHR" xfId="7984" xr:uid="{00000000-0005-0000-0000-0000311F0000}"/>
    <cellStyle name="WebIndent1" xfId="7985" xr:uid="{00000000-0005-0000-0000-0000321F0000}"/>
    <cellStyle name="WebIndent1wFN3" xfId="7986" xr:uid="{00000000-0005-0000-0000-0000331F0000}"/>
    <cellStyle name="WebIndent2" xfId="7987" xr:uid="{00000000-0005-0000-0000-0000341F0000}"/>
    <cellStyle name="WebNoBR" xfId="7988" xr:uid="{00000000-0005-0000-0000-0000351F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8994C00-C3BF-43B0-96C1-77A912A59A45}"/>
  </tableStyles>
  <colors>
    <mruColors>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2\afr\TEMP\My%20Documents\Moz\E-Final\BOP9703_stre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afr\Documents%20and%20Settings\MCUC\My%20Local%20Documents\COG\2002\frame\SR_01\cghu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gwn03p\apd\Data\MNG\EXT\Copy%20of%20MNG_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ATA/MLI/Current/MLIBO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2\afr\DATA\CIV\RED\2000\RED-tabl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Users\KMin\AppData\Local\Microsoft\Windows\Temporary%20Internet%20Files\Content.Outlook\SRDM001S\3.3%20Turquoise%20Model%20-%2023-01-13_sensitivities_l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ongolia\Post-June%2000\081700\Mongolia-BOP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2\apd\DATA\CIV\RED\2000\RED-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afr\WIN\Temporary%20Internet%20Files\OLKD2B0\Civfis_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2\afr\TEMP\My%20Documents\Moz\E-Final\BOP97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1\FAD\DATA\MNG\EXT\MNG_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SEN/Current/Framework%20February%202004%20Second%20Review/Staff%20Report/SN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PD\Mission\Uganda\Previous%20files\Data%20from%20the%20Authorities\Diskette%209\INT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CIV/RED/2000/RED-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Temporary%20Internet%20Files/OLKD2B0/Civfis_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 val="SR-03-03-tables(1-14)"/>
      <sheetName val="source"/>
      <sheetName val="2.ЦалингийнСудалгааТайлбар"/>
      <sheetName val="CPIINDEX"/>
      <sheetName val="Imp"/>
      <sheetName val="DSA output"/>
      <sheetName val="CIRRs"/>
      <sheetName val=""/>
      <sheetName val="FS"/>
      <sheetName val="Savings &amp; Invest."/>
      <sheetName val="5_"/>
      <sheetName val="13_"/>
      <sheetName val="Table_2[F]"/>
      <sheetName val="Table_2[E]"/>
      <sheetName val="Table_3[F]"/>
      <sheetName val="Table_3[E]_"/>
      <sheetName val="DSA_output"/>
      <sheetName val="SUMMARY_TABLE"/>
      <sheetName val="5_1"/>
      <sheetName val="13_1"/>
      <sheetName val="Table_2[F]1"/>
      <sheetName val="Table_2[E]1"/>
      <sheetName val="Table_3[F]1"/>
      <sheetName val="Table_3[E]_1"/>
      <sheetName val="SUMMARY_TABLE1"/>
      <sheetName val="DSA_out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BoP_OUT_Medium"/>
      <sheetName val="BoP_OUT_Long"/>
      <sheetName val="IMF_Assistance"/>
      <sheetName val="large_projects"/>
      <sheetName val="DebtService_to_budget"/>
      <sheetName val="Terms_of_Trade"/>
      <sheetName val="Workspace_contents"/>
      <sheetName val="Tally_PDR"/>
      <sheetName val="SEI"/>
      <sheetName val="TOC"/>
      <sheetName val="Stress_0322"/>
      <sheetName val="Stress_analysis"/>
      <sheetName val="IMF_Assistance_Old"/>
      <sheetName val="Key_Ratios"/>
      <sheetName val="Debt_Service__Long"/>
      <sheetName val="1996"/>
      <sheetName val="Fund_Credit"/>
      <sheetName val="Export destination"/>
      <sheetName val="NPV Reduction"/>
      <sheetName val="Noyau"/>
      <sheetName val="MMI"/>
      <sheetName val="Info Din."/>
      <sheetName val="Scheduled Repayment"/>
      <sheetName val="FHIS"/>
      <sheetName val="BOP9703_stress"/>
      <sheetName val="Q1"/>
      <sheetName val="C_basef14.3p10.6"/>
      <sheetName val="Realism 2 - Fiscal multiplier"/>
      <sheetName val="Realism 2 - Alt. 1"/>
      <sheetName val="Impact"/>
      <sheetName val="Figure 6 NPV"/>
      <sheetName val="Bench - 99"/>
      <sheetName val="BDDCLE-Octobre 04 pgmé"/>
      <sheetName val="panel chart"/>
      <sheetName val="#REF"/>
      <sheetName val="BoP"/>
      <sheetName val="RES"/>
      <sheetName val="Input"/>
      <sheetName val="Trade"/>
      <sheetName val="ЦалингийнСудалгааТайлбар"/>
      <sheetName val="source"/>
      <sheetName val="2"/>
      <sheetName val="WEO_WETA"/>
      <sheetName val="IFS SURVEYS Dec1990_Feb2004"/>
      <sheetName val="Monetary Dev_Monthly"/>
      <sheetName val="Table of Contents"/>
      <sheetName val="InHUB"/>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OutHUB"/>
      <sheetName val="PARAM"/>
      <sheetName val="CPIINDEX"/>
      <sheetName val="IFS_SURVEYS_Dec1990_Feb2004"/>
      <sheetName val="Table_of_Contents"/>
      <sheetName val="Monetary_Dev_Monthly"/>
      <sheetName val="AfDB"/>
      <sheetName val="CB"/>
      <sheetName val="Gin"/>
      <sheetName val="Din"/>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Afiliados"/>
      <sheetName val="BALANCE DES PAIEMENTS"/>
      <sheetName val="PRODUCTO"/>
      <sheetName val="תוכן"/>
      <sheetName val="page 1"/>
      <sheetName val="country name lookup"/>
      <sheetName val="Listas"/>
      <sheetName val="Haver_In_Q"/>
      <sheetName val="Data"/>
      <sheetName val="NTS"/>
      <sheetName val="Probit"/>
      <sheetName val="Control"/>
      <sheetName val="Hoja1"/>
      <sheetName val="IN"/>
      <sheetName val="labels"/>
      <sheetName val="Exp"/>
      <sheetName val="Imp"/>
      <sheetName val="Outputs"/>
      <sheetName val="Dep fonct"/>
      <sheetName val="Annual"/>
      <sheetName val="Print Tables"/>
      <sheetName val="Chart Data"/>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Export_destination"/>
      <sheetName val="panel_chart"/>
      <sheetName val="NPV_Reduction"/>
      <sheetName val="Info_Din_"/>
      <sheetName val="Realism_2_-_Fiscal_multiplier"/>
      <sheetName val="Realism_2_-_Alt__1"/>
      <sheetName val="Scheduled_Repayment"/>
      <sheetName val="C_basef14_3p10_6"/>
      <sheetName val="IFS_SURVEYS_Dec1990_Feb20041"/>
      <sheetName val="Monetary_Dev_Monthly1"/>
      <sheetName val="Table_of_Contents1"/>
      <sheetName val="6-QAC_&amp;_PC_Table_(2)"/>
      <sheetName val="Bench_-_99"/>
      <sheetName val="BDDCLE-Octobre_04_pgmé"/>
      <sheetName val="Figure_6_NPV"/>
      <sheetName val="BALANCE_DES_PAIEMENTS"/>
      <sheetName val="page_1"/>
      <sheetName val="country_name_lookup"/>
      <sheetName val="Stress_03226"/>
      <sheetName val="Stress_analysis6"/>
      <sheetName val="BoP_OUT_Medium6"/>
      <sheetName val="BoP_OUT_Long6"/>
      <sheetName val="IMF_Assistance6"/>
      <sheetName val="IMF_Assistance_Old6"/>
      <sheetName val="large_projects6"/>
      <sheetName val="Terms_of_Trade6"/>
      <sheetName val="Key_Ratios6"/>
      <sheetName val="Debt_Service__Long6"/>
      <sheetName val="DebtService_to_budget6"/>
      <sheetName val="Workspace_contents6"/>
      <sheetName val="Export_destination1"/>
      <sheetName val="panel_chart1"/>
      <sheetName val="NPV_Reduction1"/>
      <sheetName val="Info_Din_1"/>
      <sheetName val="Realism_2_-_Fiscal_multiplier1"/>
      <sheetName val="Realism_2_-_Alt__11"/>
      <sheetName val="Scheduled_Repayment1"/>
      <sheetName val="C_basef14_3p10_61"/>
      <sheetName val="IFS_SURVEYS_Dec1990_Feb20042"/>
      <sheetName val="Monetary_Dev_Monthly2"/>
      <sheetName val="Table_of_Contents2"/>
      <sheetName val="6-QAC_&amp;_PC_Table_(2)1"/>
      <sheetName val="Bench_-_991"/>
      <sheetName val="BDDCLE-Octobre_04_pgmé1"/>
      <sheetName val="Figure_6_NPV1"/>
      <sheetName val="BALANCE_DES_PAIEMENTS1"/>
      <sheetName val="page_11"/>
      <sheetName val="country_name_lookup1"/>
      <sheetName val="table 1"/>
      <sheetName val="REER"/>
      <sheetName val="HiddenSettings"/>
      <sheetName val="Proj cur"/>
      <sheetName val="Links_Out"/>
      <sheetName val="Links-Out"/>
      <sheetName val="ТөрөөсИргэдэд(нэрс)"/>
      <sheetName val="УрсгалШилжүүлэг(нэрс)"/>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_OUT_Medium"/>
      <sheetName val="BoP_OUT_Long"/>
      <sheetName val="IMF_Assistance"/>
      <sheetName val="large_projects"/>
      <sheetName val="DebtService_to_budget"/>
      <sheetName val="Terms_of_Trade"/>
      <sheetName val="Workspace_contents"/>
      <sheetName val="Tally_PDR"/>
      <sheetName val="SEI"/>
      <sheetName val="TOC"/>
      <sheetName val="Stress_0322"/>
      <sheetName val="Stress_analysis"/>
      <sheetName val="IMF_Assistance_Old"/>
      <sheetName val="Key_Ratios"/>
      <sheetName val="Debt_Service__Long"/>
      <sheetName val="1996"/>
      <sheetName val="Fund_Credit"/>
      <sheetName val="Export destination"/>
      <sheetName val="NPV Reduction"/>
      <sheetName val="Noyau"/>
      <sheetName val="MMI"/>
      <sheetName val="Info Din."/>
      <sheetName val="Scheduled Repayment"/>
      <sheetName val="FHIS"/>
      <sheetName val="BOP9703_stress"/>
      <sheetName val="Q1"/>
      <sheetName val="C_basef14.3p10.6"/>
      <sheetName val="Realism 2 - Fiscal multiplier"/>
      <sheetName val="Realism 2 - Alt. 1"/>
      <sheetName val="Impact"/>
      <sheetName val="Figure 6 NPV"/>
      <sheetName val="Bench - 99"/>
      <sheetName val="BDDCLE-Octobre 04 pgmé"/>
      <sheetName val="panel chart"/>
      <sheetName val="#REF"/>
      <sheetName val="BoP"/>
      <sheetName val="RES"/>
      <sheetName val="Input"/>
      <sheetName val="Trade"/>
      <sheetName val="ЦалингийнСудалгааТайлбар"/>
      <sheetName val="source"/>
      <sheetName val="2"/>
      <sheetName val="WEO_WETA"/>
      <sheetName val="IFS SURVEYS Dec1990_Feb2004"/>
      <sheetName val="Monetary Dev_Monthly"/>
      <sheetName val="Table of Contents"/>
      <sheetName val="InHUB"/>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OutHUB"/>
      <sheetName val="PARAM"/>
      <sheetName val="CPIINDEX"/>
      <sheetName val="IFS_SURVEYS_Dec1990_Feb2004"/>
      <sheetName val="Table_of_Contents"/>
      <sheetName val="Monetary_Dev_Monthly"/>
      <sheetName val="AfDB"/>
      <sheetName val="CB"/>
      <sheetName val="Gin"/>
      <sheetName val="Din"/>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Afiliados"/>
      <sheetName val="BALANCE DES PAIEMENTS"/>
      <sheetName val="PRODUCTO"/>
      <sheetName val="תוכן"/>
      <sheetName val="page 1"/>
      <sheetName val="country name lookup"/>
      <sheetName val="Listas"/>
      <sheetName val="Haver_In_Q"/>
      <sheetName val="Data"/>
      <sheetName val="NTS"/>
      <sheetName val="Probit"/>
      <sheetName val="Control"/>
      <sheetName val="Hoja1"/>
      <sheetName val="IN"/>
      <sheetName val="labels"/>
      <sheetName val="Exp"/>
      <sheetName val="Imp"/>
      <sheetName val="Outputs"/>
      <sheetName val="Dep fonct"/>
      <sheetName val="Annual"/>
      <sheetName val="Print Tables"/>
      <sheetName val="Chart Data"/>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Export_destination"/>
      <sheetName val="panel_chart"/>
      <sheetName val="NPV_Reduction"/>
      <sheetName val="Info_Din_"/>
      <sheetName val="Realism_2_-_Fiscal_multiplier"/>
      <sheetName val="Realism_2_-_Alt__1"/>
      <sheetName val="Scheduled_Repayment"/>
      <sheetName val="C_basef14_3p10_6"/>
      <sheetName val="IFS_SURVEYS_Dec1990_Feb20041"/>
      <sheetName val="Monetary_Dev_Monthly1"/>
      <sheetName val="Table_of_Contents1"/>
      <sheetName val="6-QAC_&amp;_PC_Table_(2)"/>
      <sheetName val="Bench_-_99"/>
      <sheetName val="BDDCLE-Octobre_04_pgmé"/>
      <sheetName val="Figure_6_NPV"/>
      <sheetName val="BALANCE_DES_PAIEMENTS"/>
      <sheetName val="page_1"/>
      <sheetName val="country_name_lookup"/>
      <sheetName val="Stress_03226"/>
      <sheetName val="Stress_analysis6"/>
      <sheetName val="BoP_OUT_Medium6"/>
      <sheetName val="BoP_OUT_Long6"/>
      <sheetName val="IMF_Assistance6"/>
      <sheetName val="IMF_Assistance_Old6"/>
      <sheetName val="large_projects6"/>
      <sheetName val="Terms_of_Trade6"/>
      <sheetName val="Key_Ratios6"/>
      <sheetName val="Debt_Service__Long6"/>
      <sheetName val="DebtService_to_budget6"/>
      <sheetName val="Workspace_contents6"/>
      <sheetName val="Export_destination1"/>
      <sheetName val="panel_chart1"/>
      <sheetName val="NPV_Reduction1"/>
      <sheetName val="Info_Din_1"/>
      <sheetName val="Realism_2_-_Fiscal_multiplier1"/>
      <sheetName val="Realism_2_-_Alt__11"/>
      <sheetName val="Scheduled_Repayment1"/>
      <sheetName val="C_basef14_3p10_61"/>
      <sheetName val="IFS_SURVEYS_Dec1990_Feb20042"/>
      <sheetName val="Monetary_Dev_Monthly2"/>
      <sheetName val="Table_of_Contents2"/>
      <sheetName val="6-QAC_&amp;_PC_Table_(2)1"/>
      <sheetName val="Bench_-_991"/>
      <sheetName val="BDDCLE-Octobre_04_pgmé1"/>
      <sheetName val="Figure_6_NPV1"/>
      <sheetName val="BALANCE_DES_PAIEMENTS1"/>
      <sheetName val="page_11"/>
      <sheetName val="country_name_lookup1"/>
      <sheetName val="table 1"/>
      <sheetName val="REER"/>
      <sheetName val="HiddenSettings"/>
      <sheetName val="Proj cur"/>
      <sheetName val="Links_Out"/>
      <sheetName val="Links-Out"/>
    </sheetNames>
    <sheetDataSet>
      <sheetData sheetId="0" refreshError="1"/>
      <sheetData sheetId="1" refreshError="1">
        <row r="1">
          <cell r="A1">
            <v>36608.787579398151</v>
          </cell>
        </row>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SEI"/>
      <sheetName val="Gin:Oin"/>
      <sheetName val="[cghub.xls][cghub.xls]Gin:Oin"/>
      <sheetName val="[cghub.xls]Gin:Oin"/>
      <sheetName val="[cghub.xls][cghub.xls]_cghub__2"/>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ODS (A)"/>
      <sheetName val="ControlSheet"/>
      <sheetName val="WEO Data Set (A)"/>
      <sheetName val="WEO Data Set (Q)"/>
      <sheetName val="IN BOM_Exports"/>
      <sheetName val="Exports"/>
      <sheetName val="IN BOM_Imports "/>
      <sheetName val="Imports"/>
      <sheetName val="Trade Indicators"/>
      <sheetName val="Table 38 (2)"/>
      <sheetName val="Services"/>
      <sheetName val="Short-term Capital"/>
      <sheetName val="BOP"/>
      <sheetName val="Projection print "/>
      <sheetName val="CFLOW-BOM"/>
      <sheetName val="Input WEO(Q5)-BOP"/>
      <sheetName val="Input WEO(Q6)-BOP"/>
      <sheetName val="Input WEO(Q7)-Ext.Debt"/>
      <sheetName val="Output to other sectors"/>
      <sheetName val="IN-Debt_File"/>
      <sheetName val="BOP Summary (T34)"/>
      <sheetName val="Major import(T36)"/>
      <sheetName val="Tradedirection (T37)"/>
      <sheetName val="Services(T38)"/>
      <sheetName val="IN BOP_BOM_STA"/>
      <sheetName val="IN BOP_BOM_BPM5"/>
      <sheetName val="Parameters"/>
      <sheetName val="Cash Flow"/>
      <sheetName val="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igeria_Val"/>
      <sheetName val="Raw_1"/>
      <sheetName val="Raw_2"/>
      <sheetName val="Bloomberg_Nigeria_Db"/>
      <sheetName val="SpotExchangeRates"/>
      <sheetName val="StockMarketIndices"/>
      <sheetName val="raw"/>
      <sheetName val="Nominal"/>
      <sheetName val="EERProfile"/>
      <sheetName val="BDDBIL"/>
      <sheetName val="BNCBIL"/>
      <sheetName val="OUT_WETA"/>
      <sheetName val="CODE LIST"/>
      <sheetName val="COP FED"/>
      <sheetName val="outsheet"/>
      <sheetName val="Ex rate bloom"/>
      <sheetName val="Sheet1"/>
      <sheetName val="CODE_LIST"/>
      <sheetName val="COP_FED"/>
      <sheetName val="Ex_rate_bloom"/>
      <sheetName val="CODE_LIST1"/>
      <sheetName val="COP_FED1"/>
      <sheetName val="Bloombe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Input from HUB"/>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country name lookup"/>
      <sheetName val="Scmony"/>
      <sheetName val="E"/>
      <sheetName val="Codes"/>
      <sheetName val="PrivReceipts"/>
      <sheetName val="by year"/>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
      <sheetName val="Cover"/>
      <sheetName val="T3a. Fiscal (N$)"/>
      <sheetName val="T1. Select Economic Indicators"/>
      <sheetName val="Input 1- Basics"/>
      <sheetName val="Instructions"/>
      <sheetName val="CountryList"/>
      <sheetName val="CPIINDEX"/>
      <sheetName val="Content"/>
      <sheetName val="CBS_(SRF_pilot)1"/>
      <sheetName val="ODCs_(SRF_pilot)1"/>
      <sheetName val="Monetary_Survey_(SRF_pilot)_1"/>
      <sheetName val="Comparing_AFR_&amp;_SRF_data1"/>
      <sheetName val="Broad_Money_contribution1"/>
      <sheetName val="Figure_X1"/>
      <sheetName val="Quarterly_Interest_Rate_IFS1"/>
      <sheetName val="Annual_Interest_Rate_IFS1"/>
      <sheetName val="Development_Bank_IFS1"/>
      <sheetName val="Financial_Survey_IFS1"/>
      <sheetName val="Nonbank_Institution_IFS1"/>
      <sheetName val="Vuln_ind_from_CBS1"/>
      <sheetName val="SoundnessInd_1"/>
      <sheetName val="DOMDEBT-M_(old)1"/>
      <sheetName val="from_CBS_on_DMB1"/>
      <sheetName val="monetary_aggregates1"/>
      <sheetName val="mon_aggreg_in_percent1"/>
      <sheetName val="data_for_monetary_dev_chart1"/>
      <sheetName val="data_for_Figure_31"/>
      <sheetName val="Figure_31"/>
      <sheetName val="Monetary_Authorites_IFS1"/>
      <sheetName val="Banking_Institution_IFS1"/>
      <sheetName val="Banking_Survey_IFS1"/>
      <sheetName val="CBS_IFS1"/>
      <sheetName val="Commercial_Bank_Assets_IFS1"/>
      <sheetName val="Sheet1_(2)1"/>
      <sheetName val="Interest_Rate_IFS1"/>
      <sheetName val="Gvt_Securities-others1"/>
      <sheetName val="CBS_(SRF)1"/>
      <sheetName val="ODCs_(SRF)1"/>
      <sheetName val="Monetary_Survey_(SRF)_1"/>
      <sheetName val="CBS_weekly1"/>
      <sheetName val="MS_proj1"/>
      <sheetName val="Mon_Ind1"/>
      <sheetName val="Mon_Survey_Table_(2)1"/>
      <sheetName val="MS_montly1"/>
      <sheetName val="CBS_BS_(2)1"/>
      <sheetName val="CBS_BS1"/>
      <sheetName val="MonQ_Prg1"/>
      <sheetName val="IFS_-_Exchange_rates1"/>
      <sheetName val="Input_from_HUB1"/>
      <sheetName val="page_11"/>
      <sheetName val="country_name_lookup"/>
      <sheetName val="by_year"/>
      <sheetName val="list"/>
      <sheetName val="CBS_(SRF_pilot)2"/>
      <sheetName val="ODCs_(SRF_pilot)2"/>
      <sheetName val="Monetary_Survey_(SRF_pilot)_2"/>
      <sheetName val="Comparing_AFR_&amp;_SRF_data2"/>
      <sheetName val="Broad_Money_contribution2"/>
      <sheetName val="Figure_X2"/>
      <sheetName val="Quarterly_Interest_Rate_IFS2"/>
      <sheetName val="Annual_Interest_Rate_IFS2"/>
      <sheetName val="Development_Bank_IFS2"/>
      <sheetName val="Financial_Survey_IFS2"/>
      <sheetName val="Nonbank_Institution_IFS2"/>
      <sheetName val="Vuln_ind_from_CBS2"/>
      <sheetName val="SoundnessInd_2"/>
      <sheetName val="DOMDEBT-M_(old)2"/>
      <sheetName val="from_CBS_on_DMB2"/>
      <sheetName val="monetary_aggregates2"/>
      <sheetName val="mon_aggreg_in_percent2"/>
      <sheetName val="data_for_monetary_dev_chart2"/>
      <sheetName val="data_for_Figure_32"/>
      <sheetName val="Figure_32"/>
      <sheetName val="Monetary_Authorites_IFS2"/>
      <sheetName val="Banking_Institution_IFS2"/>
      <sheetName val="Banking_Survey_IFS2"/>
      <sheetName val="CBS_IFS2"/>
      <sheetName val="Commercial_Bank_Assets_IFS2"/>
      <sheetName val="Sheet1_(2)2"/>
      <sheetName val="Interest_Rate_IFS2"/>
      <sheetName val="Gvt_Securities-others2"/>
      <sheetName val="CBS_(SRF)2"/>
      <sheetName val="ODCs_(SRF)2"/>
      <sheetName val="Monetary_Survey_(SRF)_2"/>
      <sheetName val="CBS_weekly2"/>
      <sheetName val="MS_proj2"/>
      <sheetName val="Mon_Ind2"/>
      <sheetName val="Mon_Survey_Table_(2)2"/>
      <sheetName val="MS_montly2"/>
      <sheetName val="CBS_BS_(2)2"/>
      <sheetName val="CBS_BS2"/>
      <sheetName val="MonQ_Prg2"/>
      <sheetName val="IFS_-_Exchange_rates2"/>
      <sheetName val="Input_from_HUB2"/>
      <sheetName val="page_12"/>
      <sheetName val="country_name_lookup1"/>
      <sheetName val="by_year1"/>
      <sheetName val="Change according to grades"/>
      <sheetName val="BSD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efreshError="1"/>
      <sheetData sheetId="27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fondo promedio"/>
      <sheetName val="GRÁFICO DE FONDO POR AFILIADO"/>
      <sheetName val="MSRV"/>
      <sheetName val="A Current Data"/>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Dep fonct"/>
      <sheetName val="revagtrim"/>
      <sheetName val="TZSH"/>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v>26.090428499257129</v>
          </cell>
          <cell r="AT59">
            <v>23.617836507532825</v>
          </cell>
          <cell r="AU59">
            <v>21.354193884851348</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Маркетинг"/>
      <sheetName val="Adminstration Budget"/>
      <sheetName val="MSRV"/>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 val="Current"/>
      <sheetName val="OUTPUT"/>
      <sheetName val="SUMMARY"/>
      <sheetName val="A Current Data"/>
      <sheetName val="A Previous Data"/>
      <sheetName val="Basic_Data"/>
      <sheetName val="Sheet1 (2)"/>
      <sheetName val="TAB1"/>
      <sheetName val="Orgao"/>
      <sheetName val="Provincial"/>
      <sheetName val="Real M2 Y-Y"/>
      <sheetName val="Reference"/>
      <sheetName val="pvtReport"/>
      <sheetName val="lookup_Types"/>
      <sheetName val="2"/>
      <sheetName val="daily"/>
      <sheetName val="Report"/>
      <sheetName val="Company_List"/>
      <sheetName val="Intermediate"/>
      <sheetName val="CDCAD"/>
      <sheetName val="Table 5"/>
      <sheetName val="ex rate"/>
      <sheetName val="CPIINDEX"/>
      <sheetName val="interv"/>
      <sheetName val="chartdata_D"/>
      <sheetName val="chartdata_M"/>
      <sheetName val="chartdata_Q"/>
      <sheetName val="autoupdate data"/>
      <sheetName val="Table 1 (summary)"/>
      <sheetName val="Debt"/>
      <sheetName val="Debt Summary"/>
      <sheetName val="M"/>
      <sheetName val="SUPUESTOS"/>
      <sheetName val="RESULTADOS"/>
      <sheetName val="SMONET-FINANC"/>
      <sheetName val="SFISCAL-MOD"/>
      <sheetName val="SREAL"/>
      <sheetName val="Ex rate bloom"/>
      <sheetName val="EX"/>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EBRD--&gt;"/>
      <sheetName val="Sensitivity"/>
      <sheetName val="Output Comparison"/>
      <sheetName val="Output"/>
      <sheetName val="Disaster Scenario"/>
      <sheetName val="Board Table"/>
      <sheetName val="Overview"/>
      <sheetName val="Cover"/>
      <sheetName val="Log"/>
      <sheetName val="Structure"/>
      <sheetName val="Controls=&gt;"/>
      <sheetName val="Model assumptions"/>
      <sheetName val="Cases"/>
      <sheetName val="Sensitivities"/>
      <sheetName val="Prices"/>
      <sheetName val="Outputs=&gt;"/>
      <sheetName val="Dashboard"/>
      <sheetName val="Charts"/>
      <sheetName val="Summary (annual)"/>
      <sheetName val="Summary"/>
      <sheetName val="CF waterfall"/>
      <sheetName val="Financial statements"/>
      <sheetName val="Cover ratios"/>
      <sheetName val="Equity structure"/>
      <sheetName val="Completion tests"/>
      <sheetName val="IM tables"/>
      <sheetName val="Workings=&gt;"/>
      <sheetName val="Tax"/>
      <sheetName val="Debt"/>
      <sheetName val="Funding"/>
      <sheetName val="EJV"/>
      <sheetName val="Depreciation"/>
      <sheetName val="Capex"/>
      <sheetName val="Opex"/>
      <sheetName val="WC"/>
      <sheetName val="Revenue"/>
      <sheetName val="Flags"/>
      <sheetName val="Mine plan=&gt;"/>
      <sheetName val="Dec 2011 BS"/>
      <sheetName val="Model inputs"/>
      <sheetName val="Resch"/>
      <sheetName val="DIDOP 100kt FixVar"/>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
          <cell r="F13">
            <v>2054</v>
          </cell>
        </row>
      </sheetData>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
          <cell r="E3">
            <v>40724</v>
          </cell>
        </row>
      </sheetData>
      <sheetData sheetId="38" refreshError="1"/>
      <sheetData sheetId="39" refreshError="1"/>
      <sheetData sheetId="40">
        <row r="18">
          <cell r="B18">
            <v>1.1000000000000001</v>
          </cell>
        </row>
      </sheetData>
      <sheetData sheetId="41">
        <row r="5">
          <cell r="J5">
            <v>2010</v>
          </cell>
        </row>
      </sheetData>
      <sheetData sheetId="42">
        <row r="844">
          <cell r="I844">
            <v>2018</v>
          </cell>
        </row>
      </sheetData>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alism 2 - Fiscal multiplier"/>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v>0</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v>0</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v>0</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v>0</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UFR"/>
      <sheetName val="UFR"/>
      <sheetName val="Exports"/>
      <sheetName val="Imports"/>
      <sheetName val="Trade Indicators"/>
      <sheetName val="Trade Indicators -alt"/>
      <sheetName val="Copper Exports"/>
      <sheetName val="Services"/>
      <sheetName val="Short-term Capital"/>
      <sheetName val="BOP"/>
      <sheetName val="BOP - alt debt"/>
      <sheetName val="New Money - Total"/>
      <sheetName val="As. New Money -Conc"/>
      <sheetName val="As. New Monew- NC"/>
      <sheetName val="Gap Fillers"/>
      <sheetName val="As. New Money Budg -Conc "/>
      <sheetName val="As. New Money N Budg -Conc "/>
      <sheetName val="Financial Requirements"/>
      <sheetName val="WEODEBTD"/>
      <sheetName val="Print Table"/>
      <sheetName val="Output to other sectors"/>
      <sheetName val="Output-WEO-Q6 (BOP5)"/>
      <sheetName val="Output-WEOQ7 (External Debt)"/>
      <sheetName val="Output to Fiscal (Old) "/>
      <sheetName val="Out-Fis"/>
      <sheetName val="Out-Fis - Alt debt"/>
      <sheetName val="Print Table - alt debt"/>
      <sheetName val="Sheet1"/>
      <sheetName val="Chart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nth BoM data"/>
      <sheetName val="M"/>
      <sheetName val="Sheet1"/>
      <sheetName val="E"/>
      <sheetName val="Med"/>
      <sheetName val="GFI"/>
      <sheetName val="DMX IN-A"/>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IN"/>
      <sheetName val="END"/>
      <sheetName val="ExIm bfSBA04"/>
      <sheetName val="KA bfSBA04"/>
      <sheetName val="Table 3"/>
      <sheetName val="Table 4"/>
      <sheetName val="Table 5"/>
      <sheetName val="Table 6"/>
      <sheetName val="TOC"/>
      <sheetName val="CIRRs"/>
      <sheetName val="Control"/>
      <sheetName val="data"/>
      <sheetName val="WEO Flash(old)"/>
      <sheetName val="Imp"/>
      <sheetName val="DSA output"/>
      <sheetName val="2012"/>
      <sheetName val="2016"/>
      <sheetName val="2013"/>
      <sheetName val="2014"/>
      <sheetName val="2015"/>
      <sheetName val="BCC"/>
      <sheetName val="MACRO"/>
      <sheetName val="RED47"/>
      <sheetName val="QPro_index"/>
      <sheetName val="kursi"/>
      <sheetName val="Dep fonct"/>
      <sheetName val="zamb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2">
          <cell r="C2"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5">
          <cell r="E5">
            <v>1980</v>
          </cell>
          <cell r="F5">
            <v>1981</v>
          </cell>
          <cell r="G5">
            <v>1982</v>
          </cell>
          <cell r="H5">
            <v>1983</v>
          </cell>
          <cell r="I5">
            <v>1984</v>
          </cell>
          <cell r="J5">
            <v>1985</v>
          </cell>
          <cell r="K5">
            <v>1986</v>
          </cell>
          <cell r="L5">
            <v>1987</v>
          </cell>
          <cell r="M5">
            <v>1988</v>
          </cell>
          <cell r="N5">
            <v>1989</v>
          </cell>
          <cell r="O5">
            <v>1990</v>
          </cell>
          <cell r="P5">
            <v>1991</v>
          </cell>
          <cell r="Q5">
            <v>1992</v>
          </cell>
          <cell r="R5">
            <v>1993</v>
          </cell>
          <cell r="S5">
            <v>1994</v>
          </cell>
          <cell r="T5">
            <v>1995</v>
          </cell>
          <cell r="U5">
            <v>1996</v>
          </cell>
          <cell r="V5">
            <v>1997</v>
          </cell>
          <cell r="W5">
            <v>1998</v>
          </cell>
          <cell r="X5">
            <v>1999</v>
          </cell>
          <cell r="Y5">
            <v>2000</v>
          </cell>
          <cell r="Z5">
            <v>2001</v>
          </cell>
          <cell r="AA5">
            <v>2002</v>
          </cell>
          <cell r="AB5">
            <v>2003</v>
          </cell>
          <cell r="AC5">
            <v>2004</v>
          </cell>
          <cell r="AD5">
            <v>2005</v>
          </cell>
          <cell r="AE5">
            <v>2006</v>
          </cell>
          <cell r="AF5">
            <v>2007</v>
          </cell>
          <cell r="AG5">
            <v>2008</v>
          </cell>
          <cell r="AH5">
            <v>2009</v>
          </cell>
          <cell r="AI5">
            <v>2010</v>
          </cell>
          <cell r="AJ5">
            <v>2011</v>
          </cell>
          <cell r="AK5">
            <v>2012</v>
          </cell>
          <cell r="AL5">
            <v>2013</v>
          </cell>
          <cell r="AM5">
            <v>2014</v>
          </cell>
          <cell r="AN5">
            <v>2015</v>
          </cell>
          <cell r="AO5">
            <v>2016</v>
          </cell>
          <cell r="AP5">
            <v>2017</v>
          </cell>
          <cell r="AQ5">
            <v>2018</v>
          </cell>
          <cell r="AR5">
            <v>2019</v>
          </cell>
          <cell r="AS5">
            <v>2020</v>
          </cell>
          <cell r="AT5">
            <v>2021</v>
          </cell>
        </row>
        <row r="6">
          <cell r="C6" t="str">
            <v>current date</v>
          </cell>
        </row>
        <row r="7">
          <cell r="C7" t="str">
            <v>last update</v>
          </cell>
        </row>
        <row r="8">
          <cell r="C8" t="str">
            <v>last update</v>
          </cell>
        </row>
        <row r="9">
          <cell r="C9" t="str">
            <v>I.   INDICATORS OF FACTOR INPUT AND PRICES</v>
          </cell>
        </row>
        <row r="10">
          <cell r="C10"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8">
          <cell r="C18"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7">
          <cell r="C27" t="str">
            <v>GDP deflator (% change)</v>
          </cell>
        </row>
        <row r="28">
          <cell r="C28" t="str">
            <v>II.  NATIONAL ACCOUNTS IN NOMINAL and  REAL TERMS  and PROJECTIONS</v>
          </cell>
        </row>
        <row r="29">
          <cell r="C29" t="str">
            <v>II.  NATIONAL ACCOUNTS IN NOMINAL and  REAL TERMS  and PROJECTIONS</v>
          </cell>
        </row>
        <row r="30">
          <cell r="C30" t="str">
            <v>II.I NATIONAL ACCOUNTS IN NOMINAL TERMS</v>
          </cell>
        </row>
        <row r="31">
          <cell r="C31"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5">
          <cell r="C55"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8">
          <cell r="C68" t="str">
            <v>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8">
          <cell r="C98" t="str">
            <v>Deflator: (1990 should = 100)</v>
          </cell>
        </row>
        <row r="99">
          <cell r="C99" t="str">
            <v>II.II NATIONAL ACCOUNTS IN 1999 REAL TERMS (for projections)</v>
          </cell>
        </row>
        <row r="100">
          <cell r="C100"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29">
          <cell r="C129" t="str">
            <v>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0">
          <cell r="C140" t="str">
            <v>Gross domestic product</v>
          </cell>
        </row>
        <row r="141">
          <cell r="C141" t="str">
            <v>Base index, exports</v>
          </cell>
        </row>
        <row r="142">
          <cell r="C142" t="str">
            <v>Base index, imports</v>
          </cell>
        </row>
        <row r="143">
          <cell r="C143" t="str">
            <v>Base index, imports</v>
          </cell>
        </row>
        <row r="144">
          <cell r="C144" t="str">
            <v>II.III NATIONAL ACCOUNTS IN 1990 REAL TERMS (for WEO)</v>
          </cell>
        </row>
        <row r="145">
          <cell r="C145"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5">
          <cell r="C165"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0">
          <cell r="C180" t="str">
            <v>Non-oil GDP</v>
          </cell>
        </row>
        <row r="181">
          <cell r="C181" t="str">
            <v xml:space="preserve">III.    FISCAL AND FINANCIAL INDICATORS </v>
          </cell>
        </row>
        <row r="182">
          <cell r="C182" t="str">
            <v>III.    FISCAL AND FINANCIAL INDICATORS</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09">
          <cell r="C209" t="str">
            <v>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8">
          <cell r="C218" t="str">
            <v>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29">
          <cell r="C229" t="str">
            <v>Bank financing/GDP</v>
          </cell>
        </row>
        <row r="230">
          <cell r="C230" t="str">
            <v>IV. MONETARY INDICATORS</v>
          </cell>
        </row>
        <row r="231">
          <cell r="C231"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0">
          <cell r="C240" t="str">
            <v>COB/M2</v>
          </cell>
        </row>
        <row r="241">
          <cell r="C241" t="str">
            <v>V.   FOREIGN TRADE</v>
          </cell>
        </row>
        <row r="242">
          <cell r="C242"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5">
          <cell r="B245" t="str">
            <v>TMG_D</v>
          </cell>
          <cell r="C245" t="str">
            <v>Import deflator/unit value for goods (index in U.S. dollars)</v>
          </cell>
        </row>
        <row r="246">
          <cell r="B246" t="str">
            <v>TXGO</v>
          </cell>
          <cell r="C246" t="str">
            <v>Value of oil exports (US$ million)</v>
          </cell>
        </row>
        <row r="247">
          <cell r="B247" t="str">
            <v>TMGO</v>
          </cell>
          <cell r="C247" t="str">
            <v>Value of oil imports (US$ million)</v>
          </cell>
        </row>
        <row r="248">
          <cell r="B248" t="str">
            <v>TMGO</v>
          </cell>
          <cell r="C248"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5">
          <cell r="C255" t="str">
            <v>Representative rate</v>
          </cell>
        </row>
        <row r="256">
          <cell r="C256" t="str">
            <v>Change in terms of trade (merchandise):</v>
          </cell>
        </row>
        <row r="257">
          <cell r="C257" t="str">
            <v xml:space="preserve">   Trade data</v>
          </cell>
        </row>
        <row r="258">
          <cell r="C258" t="str">
            <v xml:space="preserve">   National accounts</v>
          </cell>
        </row>
        <row r="259">
          <cell r="C259" t="str">
            <v>National accounts</v>
          </cell>
        </row>
        <row r="260">
          <cell r="C260" t="str">
            <v>VI.  BALANCE OF PAYMENTS (Millions of U.S. dollars)</v>
          </cell>
        </row>
        <row r="261">
          <cell r="C261"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6">
          <cell r="C266"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3">
          <cell r="C283" t="str">
            <v>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4">
          <cell r="B294"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3">
          <cell r="B303" t="str">
            <v>BF</v>
          </cell>
          <cell r="C303"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7">
          <cell r="B307" t="str">
            <v>BFDI</v>
          </cell>
          <cell r="C307" t="str">
            <v>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3">
          <cell r="B313" t="str">
            <v>BFL_C_P</v>
          </cell>
          <cell r="C313"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1">
          <cell r="B321" t="str">
            <v>BFUND</v>
          </cell>
          <cell r="C321" t="str">
            <v>Memorandum: Net credit from IMF</v>
          </cell>
        </row>
        <row r="322">
          <cell r="B322" t="str">
            <v>BFL_DF</v>
          </cell>
          <cell r="C322" t="str">
            <v>Amortization on account of debt-reduction operations (- sign)</v>
          </cell>
        </row>
        <row r="323">
          <cell r="B323" t="str">
            <v>BFLB_DF</v>
          </cell>
          <cell r="C323" t="str">
            <v xml:space="preserve">  To banks (- sign)</v>
          </cell>
        </row>
        <row r="324">
          <cell r="B324" t="str">
            <v>BFLB_DF</v>
          </cell>
          <cell r="C324" t="str">
            <v>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8">
          <cell r="B328" t="str">
            <v>BERBA</v>
          </cell>
          <cell r="C328" t="str">
            <v>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3">
          <cell r="B333" t="str">
            <v>BEABA</v>
          </cell>
          <cell r="C333" t="str">
            <v>To banks, net (decrease -)</v>
          </cell>
        </row>
        <row r="334">
          <cell r="B334" t="str">
            <v>BEO</v>
          </cell>
          <cell r="C334" t="str">
            <v>Other exceptional financing</v>
          </cell>
        </row>
        <row r="335">
          <cell r="B335" t="str">
            <v>BEO</v>
          </cell>
          <cell r="C335"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0">
          <cell r="B340" t="str">
            <v>BFPQ</v>
          </cell>
          <cell r="C340" t="str">
            <v>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7">
          <cell r="B347" t="str">
            <v>BNEO</v>
          </cell>
          <cell r="C347" t="str">
            <v>Net errors and omissions (= 0 in projection period)</v>
          </cell>
        </row>
        <row r="348">
          <cell r="B348" t="str">
            <v xml:space="preserve"> </v>
          </cell>
          <cell r="C348" t="str">
            <v>Exceptional financing</v>
          </cell>
        </row>
        <row r="349">
          <cell r="B349" t="str">
            <v/>
          </cell>
          <cell r="C349"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4">
          <cell r="B354" t="str">
            <v>BFLBA</v>
          </cell>
          <cell r="C354" t="str">
            <v>Banks</v>
          </cell>
        </row>
        <row r="355">
          <cell r="C355" t="str">
            <v>VII. EXTERNAL DEBT (Millions of U.S. dollars)</v>
          </cell>
        </row>
        <row r="356">
          <cell r="C356"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7">
          <cell r="B367" t="str">
            <v>DABA</v>
          </cell>
          <cell r="C367" t="str">
            <v>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0">
          <cell r="C390" t="str">
            <v>Private sector</v>
          </cell>
          <cell r="D390" t="str">
            <v/>
          </cell>
        </row>
        <row r="391">
          <cell r="C391" t="str">
            <v>Gross national product (GNP) = GDP + NFI (BPM5)</v>
          </cell>
        </row>
        <row r="392">
          <cell r="C392" t="str">
            <v>Gross domestic income (GDI) = GNP + NUT (BPM5)</v>
          </cell>
        </row>
        <row r="393">
          <cell r="C393" t="str">
            <v>Gross National Savings (GNS) = GDI - C (BPM5)</v>
          </cell>
        </row>
        <row r="394">
          <cell r="C394"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0">
          <cell r="C400" t="str">
            <v>Net factor income from abroad, cash</v>
          </cell>
        </row>
        <row r="401">
          <cell r="C401" t="str">
            <v>Gross disposable income (GDI) = GNP + NUT (BPM4)</v>
          </cell>
        </row>
        <row r="402">
          <cell r="C402" t="str">
            <v>Gross National Savings (GNS) = GDI - C (BPM4)</v>
          </cell>
        </row>
        <row r="403">
          <cell r="C403" t="str">
            <v>Gross National Savings (GNS) = GDI - C (BPM4)</v>
          </cell>
        </row>
        <row r="404">
          <cell r="C404" t="str">
            <v>As appears in OLD macroframework (BPM4)</v>
          </cell>
        </row>
        <row r="405">
          <cell r="C405" t="str">
            <v>As appears in OLD macroframework (BPM4)</v>
          </cell>
        </row>
        <row r="406">
          <cell r="C406" t="str">
            <v>Gross domestic product</v>
          </cell>
        </row>
        <row r="407">
          <cell r="C407" t="str">
            <v>Domestic absorption (A) = C + I</v>
          </cell>
        </row>
        <row r="408">
          <cell r="C408"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2">
          <cell r="C422" t="str">
            <v>Private sector</v>
          </cell>
          <cell r="D422" t="str">
            <v/>
          </cell>
        </row>
        <row r="423">
          <cell r="C423" t="str">
            <v>Gross Domestic Savings (GDS) = GDP - C</v>
          </cell>
        </row>
        <row r="424">
          <cell r="C424" t="str">
            <v xml:space="preserve">  Public sector </v>
          </cell>
          <cell r="D424" t="str">
            <v xml:space="preserve"> </v>
          </cell>
        </row>
        <row r="425">
          <cell r="C425" t="str">
            <v xml:space="preserve">  Private sector</v>
          </cell>
        </row>
        <row r="426">
          <cell r="C426" t="str">
            <v>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1">
          <cell r="C431" t="str">
            <v>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6">
          <cell r="C436"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49">
          <cell r="C449" t="str">
            <v>Horizontal Check</v>
          </cell>
        </row>
        <row r="450">
          <cell r="C450" t="str">
            <v>X. CONSISTENCY CHECK TABLE - Blue checks correspond to WEO</v>
          </cell>
        </row>
        <row r="451">
          <cell r="C451" t="str">
            <v>X. CONSISTENCY CHECK TABLE - Blue checks correspond to WEO</v>
          </cell>
        </row>
        <row r="452">
          <cell r="D452" t="str">
            <v xml:space="preserve"> </v>
          </cell>
        </row>
        <row r="453">
          <cell r="C453" t="str">
            <v>I:  NATIONAL ACCOUNTS IN REAL TERMS</v>
          </cell>
        </row>
        <row r="454">
          <cell r="C454" t="str">
            <v>I:  NATIONAL ACCOUNTS IN REAL TERMS</v>
          </cell>
        </row>
        <row r="455">
          <cell r="C455" t="str">
            <v>Real GDP accounting identity:</v>
          </cell>
        </row>
        <row r="456">
          <cell r="C456" t="str">
            <v xml:space="preserve"> NGDP_R-(NCG_R+NCP_R+NFI_R+NINV_R+NX_R-NM_R)=0</v>
          </cell>
        </row>
        <row r="457">
          <cell r="C457" t="str">
            <v>NGDP_R-(NCG_R+NCP_R+NFI_R+NINV_R+NX_R-NM_R)=0</v>
          </cell>
        </row>
        <row r="458">
          <cell r="C458" t="str">
            <v>II:  NATIONAL ACCOUNTS IN NOMINAL TERMS</v>
          </cell>
        </row>
        <row r="459">
          <cell r="C459" t="str">
            <v>II:  NATIONAL ACCOUNTS IN NOMINAL TERMS</v>
          </cell>
        </row>
        <row r="460">
          <cell r="C460" t="str">
            <v>Nominal GDP accounting identity:</v>
          </cell>
        </row>
        <row r="461">
          <cell r="C461" t="str">
            <v xml:space="preserve"> NGDP-(NCG+NCP+NFI+NINV+NX-NM)=0</v>
          </cell>
        </row>
        <row r="462">
          <cell r="C462" t="str">
            <v>NGDP-(NCG+NCP+NFI+NINV+NX-NM)=0</v>
          </cell>
        </row>
        <row r="463">
          <cell r="C463" t="str">
            <v>National income identity:</v>
          </cell>
        </row>
        <row r="464">
          <cell r="C464" t="str">
            <v xml:space="preserve">  NGNI-(NGDP+((BXI+BMI+BTRP+BTRG)*ENDA_PR)/1000)=0</v>
          </cell>
        </row>
        <row r="465">
          <cell r="C465" t="str">
            <v>NGNI-(NGDP+((BXI+BMI+BTRP+BTRG)*ENDA_PR)/1000)=0</v>
          </cell>
        </row>
        <row r="466">
          <cell r="C466" t="str">
            <v>III:  BALANCE OF PAYMENTS</v>
          </cell>
        </row>
        <row r="467">
          <cell r="C467"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7">
          <cell r="C477" t="str">
            <v>BCA+BK+BF+BNEO=0</v>
          </cell>
        </row>
        <row r="478">
          <cell r="C478" t="str">
            <v>Debt file v. BOP file</v>
          </cell>
        </row>
        <row r="479">
          <cell r="C479" t="str">
            <v>Total interest, scheduled</v>
          </cell>
        </row>
        <row r="480">
          <cell r="C480" t="str">
            <v>Total amortization, no IMF</v>
          </cell>
        </row>
        <row r="482">
          <cell r="C482" t="str">
            <v>Total amortization, no IMF</v>
          </cell>
        </row>
        <row r="483">
          <cell r="C483" t="str">
            <v>Fiscal v. Real</v>
          </cell>
        </row>
        <row r="484">
          <cell r="C484" t="str">
            <v>Public investment</v>
          </cell>
        </row>
        <row r="485">
          <cell r="C485" t="str">
            <v>Public investment</v>
          </cell>
        </row>
        <row r="486">
          <cell r="C486" t="str">
            <v>Fiscal v. BOP</v>
          </cell>
        </row>
        <row r="487">
          <cell r="C487" t="str">
            <v>Foreign interest payments from budget, after debt relief, only proj.</v>
          </cell>
        </row>
        <row r="488">
          <cell r="C488" t="str">
            <v>Foreign interest payments from budget, after debt relief, only proj.</v>
          </cell>
        </row>
        <row r="489">
          <cell r="C489" t="str">
            <v>Explanatory notes:</v>
          </cell>
        </row>
        <row r="490">
          <cell r="C490"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3">
          <cell r="B523"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 val="Imports"/>
      <sheetName val="In-Out"/>
      <sheetName val="Prog. Assist Table 09-00"/>
      <sheetName val="grants 09-00"/>
      <sheetName val="Loans 09-00"/>
      <sheetName val="IMF in Decision"/>
      <sheetName val="Debt service to budget"/>
      <sheetName val="DebtService to budget 1999"/>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ODS (A)"/>
      <sheetName val="ControlSheet"/>
      <sheetName val="WEO Data Set (A)"/>
      <sheetName val="WEO Data Set (Q)"/>
      <sheetName val="BOM_Rawexport"/>
      <sheetName val="IN BOM_Exports"/>
      <sheetName val="Exports"/>
      <sheetName val="BOM-RawImpor"/>
      <sheetName val="IN BOM_Imports "/>
      <sheetName val="Imports"/>
      <sheetName val="Trade Indicators"/>
      <sheetName val="Services"/>
      <sheetName val="Short-term Capital"/>
      <sheetName val="BOM_BOP2001"/>
      <sheetName val="BOP"/>
      <sheetName val="Projection print "/>
      <sheetName val="Input WEO(Q5)-BOP"/>
      <sheetName val="Input WEO(Q6)-BOP"/>
      <sheetName val="Input WEO(Q7)-Ext.Debt"/>
      <sheetName val="Output to other sectors"/>
      <sheetName val="IN-Debt_File"/>
      <sheetName val="BOP Summary (T34)"/>
      <sheetName val="Major Export(T35)"/>
      <sheetName val="Major import(T36)"/>
      <sheetName val="Tradedirection (T37)"/>
      <sheetName val="Services(T38)"/>
      <sheetName val="IN BOP_BOM_STA"/>
      <sheetName val="IN BOP_BOM_BPM5"/>
      <sheetName val="assumption March 25 "/>
      <sheetName val="Print Table"/>
      <sheetName val="Financial Requirements"/>
      <sheetName val="tbl34"/>
      <sheetName val="tbl35"/>
      <sheetName val="tbl36"/>
      <sheetName val="tbl37"/>
      <sheetName val="tbl38"/>
      <sheetName val="IN ODS - A43"/>
      <sheetName val="IN ODS Q"/>
      <sheetName val="Imports-Series"/>
      <sheetName val="Copper Exports"/>
      <sheetName val="WEO Q5"/>
      <sheetName val="WEODEBTD"/>
      <sheetName val="WEO Q6"/>
      <sheetName val="WEOQ7"/>
      <sheetName val="Output-WEO-Q6 (BOP5)"/>
      <sheetName val="Main Economic Indicators"/>
      <sheetName val="IN ODS - A"/>
      <sheetName val="IN Outside Data Sources"/>
      <sheetName val="T-WEO"/>
      <sheetName val="T-Exports"/>
      <sheetName val="T-Export Price Indices"/>
      <sheetName val="T-Import Price Indices"/>
      <sheetName val="T-Imports "/>
      <sheetName val="T-Trade Indicators"/>
      <sheetName val="T-MacroIndicators"/>
      <sheetName val="T-2001-1stQuarterExportsEst."/>
      <sheetName val="Sheet1 (2)"/>
      <sheetName val="ADB -NM- B- Cash"/>
      <sheetName val="Print Table - Extended"/>
      <sheetName val="Sheet1"/>
      <sheetName val="Sheet2"/>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SR Table"/>
      <sheetName val="SR Table FR"/>
      <sheetName val="SR Table Perc."/>
      <sheetName val="SR Table Perc. FR"/>
      <sheetName val="SR Table6"/>
      <sheetName val="Social Expenditures"/>
      <sheetName val="tofe"/>
      <sheetName val="2004 Quarterly"/>
      <sheetName val="tofetrim 2004 auth-old"/>
      <sheetName val="revtrim 2004 auth"/>
      <sheetName val="tofetrim"/>
      <sheetName val="SR tofetrim"/>
      <sheetName val="SR tofetrim Fr"/>
      <sheetName val="rev"/>
      <sheetName val="revtrim"/>
      <sheetName val="revmens"/>
      <sheetName val="revagtrim"/>
      <sheetName val="rev projections"/>
      <sheetName val="external financing"/>
      <sheetName val="Tax Base"/>
      <sheetName val="extfintrim"/>
      <sheetName val="weta"/>
      <sheetName val="pcl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4880-DDEA-4DA5-9849-0DBADA454DF4}">
  <sheetPr>
    <tabColor rgb="FFFFFF00"/>
  </sheetPr>
  <dimension ref="A1:F1488"/>
  <sheetViews>
    <sheetView workbookViewId="0">
      <selection activeCell="F15" sqref="F15"/>
    </sheetView>
  </sheetViews>
  <sheetFormatPr defaultColWidth="9.140625" defaultRowHeight="12.75"/>
  <cols>
    <col min="1" max="1" width="73" style="398" bestFit="1" customWidth="1"/>
    <col min="2" max="2" width="20.5703125" style="86" customWidth="1"/>
    <col min="3" max="3" width="84.42578125" style="86" bestFit="1" customWidth="1"/>
    <col min="4" max="16384" width="9.140625" style="398"/>
  </cols>
  <sheetData>
    <row r="1" spans="1:6">
      <c r="A1" s="397" t="s">
        <v>500</v>
      </c>
      <c r="B1" s="397" t="s">
        <v>501</v>
      </c>
      <c r="C1" s="397" t="s">
        <v>502</v>
      </c>
      <c r="F1" s="398" t="s">
        <v>503</v>
      </c>
    </row>
    <row r="2" spans="1:6">
      <c r="A2" s="397" t="s">
        <v>722</v>
      </c>
      <c r="B2" s="397" t="s">
        <v>498</v>
      </c>
      <c r="C2" s="397"/>
      <c r="F2" s="398" t="s">
        <v>504</v>
      </c>
    </row>
    <row r="3" spans="1:6" ht="15">
      <c r="A3" s="399" t="s">
        <v>505</v>
      </c>
      <c r="B3" s="400">
        <v>70101</v>
      </c>
      <c r="C3" s="401" t="s">
        <v>507</v>
      </c>
      <c r="D3"/>
      <c r="E3" s="402"/>
      <c r="F3" s="398">
        <v>2018</v>
      </c>
    </row>
    <row r="4" spans="1:6" ht="15">
      <c r="A4" s="399" t="s">
        <v>506</v>
      </c>
      <c r="B4" s="400">
        <v>70102</v>
      </c>
      <c r="C4" s="401" t="s">
        <v>509</v>
      </c>
      <c r="D4"/>
      <c r="E4" s="402"/>
      <c r="F4" s="398">
        <v>2019</v>
      </c>
    </row>
    <row r="5" spans="1:6" ht="15">
      <c r="A5" s="399" t="s">
        <v>508</v>
      </c>
      <c r="B5" s="400">
        <v>70103</v>
      </c>
      <c r="C5" s="401" t="s">
        <v>511</v>
      </c>
      <c r="D5"/>
      <c r="E5" s="402"/>
      <c r="F5" s="398">
        <v>2020</v>
      </c>
    </row>
    <row r="6" spans="1:6" ht="15">
      <c r="A6" s="399" t="s">
        <v>510</v>
      </c>
      <c r="B6" s="400">
        <v>70104</v>
      </c>
      <c r="C6" s="401" t="s">
        <v>513</v>
      </c>
      <c r="D6"/>
      <c r="E6" s="402"/>
      <c r="F6" s="398">
        <v>2021</v>
      </c>
    </row>
    <row r="7" spans="1:6" ht="15">
      <c r="A7" s="399" t="s">
        <v>512</v>
      </c>
      <c r="B7" s="400">
        <v>70105</v>
      </c>
      <c r="C7" s="401" t="s">
        <v>515</v>
      </c>
      <c r="D7"/>
      <c r="E7" s="402"/>
      <c r="F7" s="398">
        <v>2022</v>
      </c>
    </row>
    <row r="8" spans="1:6" ht="15">
      <c r="A8" s="399" t="s">
        <v>514</v>
      </c>
      <c r="B8" s="400">
        <v>70106</v>
      </c>
      <c r="C8" s="401" t="s">
        <v>517</v>
      </c>
      <c r="D8"/>
      <c r="E8" s="402"/>
    </row>
    <row r="9" spans="1:6" ht="15">
      <c r="A9" s="399" t="s">
        <v>516</v>
      </c>
      <c r="B9" s="400">
        <v>70201</v>
      </c>
      <c r="C9" s="401" t="s">
        <v>520</v>
      </c>
      <c r="D9"/>
      <c r="E9" s="402"/>
    </row>
    <row r="10" spans="1:6" ht="15">
      <c r="A10" s="399" t="s">
        <v>518</v>
      </c>
      <c r="B10" s="400">
        <v>70202</v>
      </c>
      <c r="C10" s="401" t="s">
        <v>522</v>
      </c>
      <c r="D10"/>
      <c r="E10" s="402"/>
    </row>
    <row r="11" spans="1:6" ht="15">
      <c r="A11" s="399" t="s">
        <v>519</v>
      </c>
      <c r="B11" s="400">
        <v>70203</v>
      </c>
      <c r="C11" s="401" t="s">
        <v>524</v>
      </c>
      <c r="D11"/>
      <c r="E11" s="402"/>
    </row>
    <row r="12" spans="1:6" ht="15">
      <c r="A12" s="399" t="s">
        <v>521</v>
      </c>
      <c r="B12" s="400">
        <v>70204</v>
      </c>
      <c r="C12" s="401" t="s">
        <v>526</v>
      </c>
      <c r="D12"/>
      <c r="E12" s="402"/>
    </row>
    <row r="13" spans="1:6" ht="15">
      <c r="A13" s="399" t="s">
        <v>523</v>
      </c>
      <c r="B13" s="400">
        <v>70205</v>
      </c>
      <c r="C13" s="401" t="s">
        <v>528</v>
      </c>
      <c r="D13"/>
      <c r="E13" s="402"/>
    </row>
    <row r="14" spans="1:6" ht="15">
      <c r="A14" s="399" t="s">
        <v>525</v>
      </c>
      <c r="B14" s="400">
        <v>70206</v>
      </c>
      <c r="C14" s="401" t="s">
        <v>530</v>
      </c>
      <c r="D14"/>
      <c r="E14" s="402"/>
    </row>
    <row r="15" spans="1:6" ht="15">
      <c r="A15" s="399" t="s">
        <v>527</v>
      </c>
      <c r="B15" s="400">
        <v>70207</v>
      </c>
      <c r="C15" s="401" t="s">
        <v>532</v>
      </c>
      <c r="D15"/>
      <c r="E15" s="402"/>
    </row>
    <row r="16" spans="1:6" ht="15">
      <c r="A16" s="399" t="s">
        <v>529</v>
      </c>
      <c r="B16" s="400">
        <v>70301</v>
      </c>
      <c r="C16" s="401" t="s">
        <v>535</v>
      </c>
      <c r="D16"/>
      <c r="E16" s="402"/>
    </row>
    <row r="17" spans="1:5" ht="15">
      <c r="A17" s="399" t="s">
        <v>531</v>
      </c>
      <c r="B17" s="400">
        <v>70302</v>
      </c>
      <c r="C17" s="401" t="s">
        <v>537</v>
      </c>
      <c r="D17"/>
      <c r="E17" s="402"/>
    </row>
    <row r="18" spans="1:5" ht="15">
      <c r="A18" s="399" t="s">
        <v>533</v>
      </c>
      <c r="B18" s="400">
        <v>70303</v>
      </c>
      <c r="C18" s="401" t="s">
        <v>539</v>
      </c>
      <c r="D18"/>
      <c r="E18" s="402"/>
    </row>
    <row r="19" spans="1:5" ht="15">
      <c r="A19" s="399" t="s">
        <v>534</v>
      </c>
      <c r="B19" s="400">
        <v>70304</v>
      </c>
      <c r="C19" s="401" t="s">
        <v>541</v>
      </c>
      <c r="D19"/>
      <c r="E19" s="402"/>
    </row>
    <row r="20" spans="1:5" ht="15">
      <c r="A20" s="399" t="s">
        <v>536</v>
      </c>
      <c r="B20" s="400">
        <v>70305</v>
      </c>
      <c r="C20" s="401" t="s">
        <v>543</v>
      </c>
      <c r="D20"/>
      <c r="E20" s="402"/>
    </row>
    <row r="21" spans="1:5" ht="15">
      <c r="A21" s="399" t="s">
        <v>538</v>
      </c>
      <c r="B21" s="400">
        <v>70306</v>
      </c>
      <c r="C21" s="401" t="s">
        <v>545</v>
      </c>
      <c r="D21"/>
      <c r="E21" s="402"/>
    </row>
    <row r="22" spans="1:5" ht="15">
      <c r="A22" s="399" t="s">
        <v>540</v>
      </c>
      <c r="B22" s="400">
        <v>70401</v>
      </c>
      <c r="C22" s="401" t="s">
        <v>548</v>
      </c>
      <c r="D22"/>
      <c r="E22" s="402"/>
    </row>
    <row r="23" spans="1:5" ht="15">
      <c r="A23" s="399" t="s">
        <v>542</v>
      </c>
      <c r="B23" s="400">
        <v>70402</v>
      </c>
      <c r="C23" s="401" t="s">
        <v>550</v>
      </c>
      <c r="D23"/>
      <c r="E23" s="402"/>
    </row>
    <row r="24" spans="1:5" ht="15">
      <c r="A24" s="399" t="s">
        <v>544</v>
      </c>
      <c r="B24" s="400">
        <v>70403</v>
      </c>
      <c r="C24" s="401" t="s">
        <v>552</v>
      </c>
      <c r="D24"/>
      <c r="E24" s="402"/>
    </row>
    <row r="25" spans="1:5" ht="15">
      <c r="A25" s="399" t="s">
        <v>546</v>
      </c>
      <c r="B25" s="400">
        <v>70404</v>
      </c>
      <c r="C25" s="401" t="s">
        <v>554</v>
      </c>
      <c r="D25"/>
      <c r="E25" s="402"/>
    </row>
    <row r="26" spans="1:5" ht="15">
      <c r="A26" s="399" t="s">
        <v>547</v>
      </c>
      <c r="B26" s="400">
        <v>70405</v>
      </c>
      <c r="C26" s="401" t="s">
        <v>556</v>
      </c>
      <c r="D26"/>
      <c r="E26" s="402"/>
    </row>
    <row r="27" spans="1:5" ht="15">
      <c r="A27" s="399" t="s">
        <v>549</v>
      </c>
      <c r="B27" s="400">
        <v>70406</v>
      </c>
      <c r="C27" s="401" t="s">
        <v>557</v>
      </c>
      <c r="D27"/>
      <c r="E27" s="402"/>
    </row>
    <row r="28" spans="1:5" ht="15">
      <c r="A28" s="399" t="s">
        <v>551</v>
      </c>
      <c r="B28" s="400">
        <v>70407</v>
      </c>
      <c r="C28" s="401" t="s">
        <v>559</v>
      </c>
      <c r="D28"/>
      <c r="E28" s="402"/>
    </row>
    <row r="29" spans="1:5" ht="15">
      <c r="A29" s="399" t="s">
        <v>553</v>
      </c>
      <c r="B29" s="400">
        <v>70408</v>
      </c>
      <c r="C29" s="401" t="s">
        <v>561</v>
      </c>
      <c r="D29"/>
      <c r="E29" s="402"/>
    </row>
    <row r="30" spans="1:5" ht="15">
      <c r="A30" s="399" t="s">
        <v>555</v>
      </c>
      <c r="B30" s="400">
        <v>70409</v>
      </c>
      <c r="C30" s="401" t="s">
        <v>563</v>
      </c>
      <c r="D30"/>
      <c r="E30" s="402"/>
    </row>
    <row r="31" spans="1:5" ht="15">
      <c r="A31" s="399" t="s">
        <v>487</v>
      </c>
      <c r="B31" s="400">
        <v>70410</v>
      </c>
      <c r="C31" s="401" t="s">
        <v>565</v>
      </c>
      <c r="D31"/>
      <c r="E31" s="402"/>
    </row>
    <row r="32" spans="1:5" ht="15">
      <c r="A32" s="399" t="s">
        <v>558</v>
      </c>
      <c r="B32" s="400">
        <v>70411</v>
      </c>
      <c r="C32" s="401" t="s">
        <v>567</v>
      </c>
      <c r="D32"/>
      <c r="E32" s="402"/>
    </row>
    <row r="33" spans="1:5" ht="15">
      <c r="A33" s="399" t="s">
        <v>560</v>
      </c>
      <c r="B33" s="400">
        <v>70412</v>
      </c>
      <c r="C33" s="401" t="s">
        <v>569</v>
      </c>
      <c r="D33"/>
      <c r="E33" s="402"/>
    </row>
    <row r="34" spans="1:5" ht="15">
      <c r="A34" s="399" t="s">
        <v>562</v>
      </c>
      <c r="B34" s="400">
        <v>70413</v>
      </c>
      <c r="C34" s="401" t="s">
        <v>571</v>
      </c>
      <c r="D34"/>
      <c r="E34" s="402"/>
    </row>
    <row r="35" spans="1:5" ht="15">
      <c r="A35" s="399" t="s">
        <v>564</v>
      </c>
      <c r="B35" s="400">
        <v>70414</v>
      </c>
      <c r="C35" s="401" t="s">
        <v>573</v>
      </c>
      <c r="D35"/>
      <c r="E35" s="402"/>
    </row>
    <row r="36" spans="1:5" ht="15">
      <c r="A36" s="399" t="s">
        <v>566</v>
      </c>
      <c r="B36" s="400">
        <v>70415</v>
      </c>
      <c r="C36" s="401" t="s">
        <v>575</v>
      </c>
      <c r="D36"/>
      <c r="E36" s="402"/>
    </row>
    <row r="37" spans="1:5" ht="15">
      <c r="A37" s="399" t="s">
        <v>568</v>
      </c>
      <c r="B37" s="400">
        <v>70416</v>
      </c>
      <c r="C37" s="401" t="s">
        <v>577</v>
      </c>
      <c r="D37"/>
      <c r="E37" s="402"/>
    </row>
    <row r="38" spans="1:5" ht="15">
      <c r="A38" s="400" t="s">
        <v>570</v>
      </c>
      <c r="B38" s="400">
        <v>70417</v>
      </c>
      <c r="C38" s="401" t="s">
        <v>579</v>
      </c>
      <c r="D38"/>
      <c r="E38" s="402"/>
    </row>
    <row r="39" spans="1:5" ht="15">
      <c r="A39" s="400" t="s">
        <v>572</v>
      </c>
      <c r="B39" s="400">
        <v>70418</v>
      </c>
      <c r="C39" s="401" t="s">
        <v>581</v>
      </c>
      <c r="D39"/>
      <c r="E39" s="402"/>
    </row>
    <row r="40" spans="1:5" ht="15">
      <c r="A40" s="400" t="s">
        <v>574</v>
      </c>
      <c r="B40" s="400">
        <v>70419</v>
      </c>
      <c r="C40" s="401" t="s">
        <v>583</v>
      </c>
      <c r="D40"/>
      <c r="E40" s="402"/>
    </row>
    <row r="41" spans="1:5" ht="15">
      <c r="A41" s="400" t="s">
        <v>576</v>
      </c>
      <c r="B41" s="400">
        <v>70420</v>
      </c>
      <c r="C41" s="401" t="s">
        <v>585</v>
      </c>
      <c r="D41"/>
      <c r="E41" s="402"/>
    </row>
    <row r="42" spans="1:5" ht="15">
      <c r="A42" s="400" t="s">
        <v>578</v>
      </c>
      <c r="B42" s="400">
        <v>70421</v>
      </c>
      <c r="C42" s="401" t="s">
        <v>587</v>
      </c>
      <c r="D42"/>
      <c r="E42" s="402"/>
    </row>
    <row r="43" spans="1:5" ht="15">
      <c r="A43" s="400" t="s">
        <v>580</v>
      </c>
      <c r="B43" s="400">
        <v>70422</v>
      </c>
      <c r="C43" s="401" t="s">
        <v>589</v>
      </c>
      <c r="D43"/>
      <c r="E43" s="402"/>
    </row>
    <row r="44" spans="1:5" ht="15">
      <c r="A44" s="400" t="s">
        <v>582</v>
      </c>
      <c r="B44" s="400">
        <v>70423</v>
      </c>
      <c r="C44" s="401" t="s">
        <v>591</v>
      </c>
      <c r="D44"/>
      <c r="E44" s="402"/>
    </row>
    <row r="45" spans="1:5" ht="15">
      <c r="A45" s="400" t="s">
        <v>584</v>
      </c>
      <c r="B45" s="400">
        <v>70424</v>
      </c>
      <c r="C45" s="401" t="s">
        <v>593</v>
      </c>
      <c r="D45"/>
      <c r="E45" s="402"/>
    </row>
    <row r="46" spans="1:5" ht="15">
      <c r="A46" s="400" t="s">
        <v>586</v>
      </c>
      <c r="B46" s="400">
        <v>70425</v>
      </c>
      <c r="C46" s="401" t="s">
        <v>595</v>
      </c>
      <c r="D46"/>
      <c r="E46" s="402"/>
    </row>
    <row r="47" spans="1:5" ht="15">
      <c r="A47" s="400" t="s">
        <v>588</v>
      </c>
      <c r="B47" s="400">
        <v>70426</v>
      </c>
      <c r="C47" s="401" t="s">
        <v>597</v>
      </c>
      <c r="D47"/>
      <c r="E47" s="402"/>
    </row>
    <row r="48" spans="1:5" ht="15">
      <c r="A48" s="400" t="s">
        <v>590</v>
      </c>
      <c r="B48" s="400">
        <v>70427</v>
      </c>
      <c r="C48" s="401" t="s">
        <v>599</v>
      </c>
      <c r="D48"/>
      <c r="E48" s="402"/>
    </row>
    <row r="49" spans="1:5" ht="15">
      <c r="A49" s="400" t="s">
        <v>592</v>
      </c>
      <c r="B49" s="400">
        <v>70428</v>
      </c>
      <c r="C49" s="401" t="s">
        <v>601</v>
      </c>
      <c r="D49"/>
      <c r="E49" s="402"/>
    </row>
    <row r="50" spans="1:5" ht="15">
      <c r="A50" s="400" t="s">
        <v>594</v>
      </c>
      <c r="B50" s="400">
        <v>70429</v>
      </c>
      <c r="C50" s="401" t="s">
        <v>603</v>
      </c>
      <c r="D50"/>
      <c r="E50" s="402"/>
    </row>
    <row r="51" spans="1:5" ht="15">
      <c r="A51" s="400" t="s">
        <v>596</v>
      </c>
      <c r="B51" s="400">
        <v>70430</v>
      </c>
      <c r="C51" s="401" t="s">
        <v>605</v>
      </c>
      <c r="D51"/>
      <c r="E51" s="402"/>
    </row>
    <row r="52" spans="1:5" ht="15">
      <c r="A52" s="400" t="s">
        <v>598</v>
      </c>
      <c r="B52" s="400">
        <v>70501</v>
      </c>
      <c r="C52" s="401" t="s">
        <v>608</v>
      </c>
      <c r="D52"/>
      <c r="E52" s="402"/>
    </row>
    <row r="53" spans="1:5" ht="15">
      <c r="A53" s="400" t="s">
        <v>600</v>
      </c>
      <c r="B53" s="400">
        <v>70502</v>
      </c>
      <c r="C53" s="401" t="s">
        <v>610</v>
      </c>
      <c r="D53"/>
      <c r="E53" s="402"/>
    </row>
    <row r="54" spans="1:5" ht="15">
      <c r="A54" s="400" t="s">
        <v>602</v>
      </c>
      <c r="B54" s="400">
        <v>70503</v>
      </c>
      <c r="C54" s="401" t="s">
        <v>612</v>
      </c>
      <c r="D54"/>
      <c r="E54" s="402"/>
    </row>
    <row r="55" spans="1:5" ht="15">
      <c r="A55" s="400" t="s">
        <v>604</v>
      </c>
      <c r="B55" s="400">
        <v>70504</v>
      </c>
      <c r="C55" s="401" t="s">
        <v>613</v>
      </c>
      <c r="D55"/>
      <c r="E55" s="402"/>
    </row>
    <row r="56" spans="1:5" ht="15">
      <c r="A56" s="400" t="s">
        <v>606</v>
      </c>
      <c r="B56" s="400">
        <v>70601</v>
      </c>
      <c r="C56" s="401" t="s">
        <v>614</v>
      </c>
      <c r="D56"/>
      <c r="E56" s="402"/>
    </row>
    <row r="57" spans="1:5" ht="15">
      <c r="A57" s="400" t="s">
        <v>607</v>
      </c>
      <c r="B57" s="400">
        <v>70602</v>
      </c>
      <c r="C57" s="401" t="s">
        <v>615</v>
      </c>
      <c r="D57"/>
      <c r="E57" s="402"/>
    </row>
    <row r="58" spans="1:5" ht="15">
      <c r="A58" s="400" t="s">
        <v>609</v>
      </c>
      <c r="B58" s="400">
        <v>70603</v>
      </c>
      <c r="C58" s="401" t="s">
        <v>616</v>
      </c>
      <c r="D58"/>
      <c r="E58" s="402"/>
    </row>
    <row r="59" spans="1:5" ht="15">
      <c r="A59" s="400" t="s">
        <v>611</v>
      </c>
      <c r="B59" s="400">
        <v>70701</v>
      </c>
      <c r="C59" s="401" t="s">
        <v>617</v>
      </c>
      <c r="D59"/>
      <c r="E59" s="402"/>
    </row>
    <row r="60" spans="1:5" ht="15">
      <c r="A60" s="400"/>
      <c r="B60" s="400">
        <v>70702</v>
      </c>
      <c r="C60" s="401" t="s">
        <v>618</v>
      </c>
      <c r="D60"/>
      <c r="E60" s="402"/>
    </row>
    <row r="61" spans="1:5" ht="15">
      <c r="A61" s="400"/>
      <c r="B61" s="400">
        <v>70703</v>
      </c>
      <c r="C61" s="401" t="s">
        <v>619</v>
      </c>
      <c r="D61"/>
      <c r="E61" s="402"/>
    </row>
    <row r="62" spans="1:5" ht="15">
      <c r="A62" s="400"/>
      <c r="B62" s="400">
        <v>70704</v>
      </c>
      <c r="C62" s="401" t="s">
        <v>620</v>
      </c>
      <c r="D62"/>
      <c r="E62" s="402"/>
    </row>
    <row r="63" spans="1:5" ht="15">
      <c r="A63" s="400"/>
      <c r="B63" s="400">
        <v>70705</v>
      </c>
      <c r="C63" s="401" t="s">
        <v>621</v>
      </c>
      <c r="D63"/>
      <c r="E63" s="402"/>
    </row>
    <row r="64" spans="1:5" ht="15">
      <c r="A64" s="400"/>
      <c r="B64" s="400">
        <v>70706</v>
      </c>
      <c r="C64" s="401" t="s">
        <v>622</v>
      </c>
      <c r="D64"/>
      <c r="E64" s="402"/>
    </row>
    <row r="65" spans="1:5" ht="15">
      <c r="A65" s="400"/>
      <c r="B65" s="400">
        <v>70707</v>
      </c>
      <c r="C65" s="401" t="s">
        <v>623</v>
      </c>
      <c r="D65"/>
      <c r="E65" s="402"/>
    </row>
    <row r="66" spans="1:5" ht="15">
      <c r="A66" s="400"/>
      <c r="B66" s="400">
        <v>70708</v>
      </c>
      <c r="C66" s="401" t="s">
        <v>624</v>
      </c>
      <c r="D66"/>
      <c r="E66" s="402"/>
    </row>
    <row r="67" spans="1:5" ht="15">
      <c r="A67" s="400"/>
      <c r="B67" s="400">
        <v>70709</v>
      </c>
      <c r="C67" s="401" t="s">
        <v>625</v>
      </c>
      <c r="D67"/>
      <c r="E67" s="402"/>
    </row>
    <row r="68" spans="1:5" ht="15">
      <c r="A68" s="400"/>
      <c r="B68" s="400">
        <v>70710</v>
      </c>
      <c r="C68" s="401" t="s">
        <v>626</v>
      </c>
      <c r="D68"/>
      <c r="E68" s="402"/>
    </row>
    <row r="69" spans="1:5" ht="15">
      <c r="A69" s="400"/>
      <c r="B69" s="400">
        <v>70711</v>
      </c>
      <c r="C69" s="401" t="s">
        <v>627</v>
      </c>
      <c r="D69"/>
      <c r="E69" s="402"/>
    </row>
    <row r="70" spans="1:5" ht="15">
      <c r="A70" s="400"/>
      <c r="B70" s="400">
        <v>70712</v>
      </c>
      <c r="C70" s="401" t="s">
        <v>628</v>
      </c>
      <c r="D70"/>
      <c r="E70" s="402"/>
    </row>
    <row r="71" spans="1:5" ht="15">
      <c r="A71" s="400"/>
      <c r="B71" s="400">
        <v>70713</v>
      </c>
      <c r="C71" s="401" t="s">
        <v>629</v>
      </c>
      <c r="D71"/>
      <c r="E71" s="402"/>
    </row>
    <row r="72" spans="1:5" ht="15">
      <c r="A72" s="400"/>
      <c r="B72" s="400">
        <v>70714</v>
      </c>
      <c r="C72" s="401" t="s">
        <v>630</v>
      </c>
      <c r="D72"/>
      <c r="E72" s="402"/>
    </row>
    <row r="73" spans="1:5" ht="15">
      <c r="A73" s="400"/>
      <c r="B73" s="400">
        <v>70801</v>
      </c>
      <c r="C73" s="401" t="s">
        <v>631</v>
      </c>
      <c r="D73"/>
      <c r="E73" s="402"/>
    </row>
    <row r="74" spans="1:5" ht="15">
      <c r="A74" s="400"/>
      <c r="B74" s="400">
        <v>70802</v>
      </c>
      <c r="C74" s="401" t="s">
        <v>632</v>
      </c>
      <c r="D74"/>
      <c r="E74" s="402"/>
    </row>
    <row r="75" spans="1:5" ht="15">
      <c r="A75" s="400"/>
      <c r="B75" s="400">
        <v>70803</v>
      </c>
      <c r="C75" s="401" t="s">
        <v>633</v>
      </c>
      <c r="D75"/>
      <c r="E75" s="402"/>
    </row>
    <row r="76" spans="1:5" ht="15">
      <c r="A76" s="400"/>
      <c r="B76" s="400">
        <v>70804</v>
      </c>
      <c r="C76" s="401" t="s">
        <v>634</v>
      </c>
      <c r="D76"/>
      <c r="E76" s="402"/>
    </row>
    <row r="77" spans="1:5" ht="15">
      <c r="A77" s="400"/>
      <c r="B77" s="400">
        <v>70805</v>
      </c>
      <c r="C77" s="401" t="s">
        <v>635</v>
      </c>
      <c r="D77"/>
      <c r="E77" s="402"/>
    </row>
    <row r="78" spans="1:5" ht="15">
      <c r="A78" s="400"/>
      <c r="B78" s="400">
        <v>70806</v>
      </c>
      <c r="C78" s="401" t="s">
        <v>636</v>
      </c>
      <c r="D78"/>
      <c r="E78" s="402"/>
    </row>
    <row r="79" spans="1:5" ht="15">
      <c r="A79" s="400"/>
      <c r="B79" s="400">
        <v>70807</v>
      </c>
      <c r="C79" s="401" t="s">
        <v>637</v>
      </c>
      <c r="D79"/>
      <c r="E79" s="402"/>
    </row>
    <row r="80" spans="1:5" ht="15">
      <c r="A80" s="400"/>
      <c r="B80" s="400">
        <v>70901</v>
      </c>
      <c r="C80" s="401" t="s">
        <v>638</v>
      </c>
      <c r="D80"/>
      <c r="E80" s="402"/>
    </row>
    <row r="81" spans="1:5" ht="15">
      <c r="A81" s="400"/>
      <c r="B81" s="400">
        <v>70902</v>
      </c>
      <c r="C81" s="401" t="s">
        <v>639</v>
      </c>
      <c r="D81"/>
      <c r="E81" s="402"/>
    </row>
    <row r="82" spans="1:5" ht="15">
      <c r="A82" s="400"/>
      <c r="B82" s="400">
        <v>70903</v>
      </c>
      <c r="C82" s="401" t="s">
        <v>640</v>
      </c>
      <c r="D82"/>
      <c r="E82" s="402"/>
    </row>
    <row r="83" spans="1:5" ht="15">
      <c r="A83" s="400"/>
      <c r="B83" s="400">
        <v>70904</v>
      </c>
      <c r="C83" s="401" t="s">
        <v>641</v>
      </c>
      <c r="D83"/>
      <c r="E83" s="402"/>
    </row>
    <row r="84" spans="1:5" ht="15">
      <c r="A84" s="400"/>
      <c r="B84" s="400">
        <v>70905</v>
      </c>
      <c r="C84" s="401" t="s">
        <v>642</v>
      </c>
      <c r="D84"/>
      <c r="E84" s="402"/>
    </row>
    <row r="85" spans="1:5" ht="15">
      <c r="A85" s="400"/>
      <c r="B85" s="400">
        <v>70906</v>
      </c>
      <c r="C85" s="401" t="s">
        <v>643</v>
      </c>
      <c r="D85"/>
      <c r="E85" s="402"/>
    </row>
    <row r="86" spans="1:5" ht="15">
      <c r="A86" s="400"/>
      <c r="B86" s="400">
        <v>70907</v>
      </c>
      <c r="C86" s="401" t="s">
        <v>644</v>
      </c>
      <c r="D86"/>
      <c r="E86" s="402"/>
    </row>
    <row r="87" spans="1:5" ht="15">
      <c r="A87" s="400"/>
      <c r="B87" s="400">
        <v>71101</v>
      </c>
      <c r="C87" s="401" t="s">
        <v>645</v>
      </c>
      <c r="D87"/>
      <c r="E87" s="402"/>
    </row>
    <row r="88" spans="1:5" ht="15">
      <c r="A88" s="400"/>
      <c r="B88" s="400">
        <v>71102</v>
      </c>
      <c r="C88" s="401" t="s">
        <v>646</v>
      </c>
      <c r="D88"/>
      <c r="E88" s="402"/>
    </row>
    <row r="89" spans="1:5" ht="15">
      <c r="A89" s="400"/>
      <c r="B89" s="400">
        <v>71103</v>
      </c>
      <c r="C89" s="401" t="s">
        <v>647</v>
      </c>
      <c r="D89"/>
      <c r="E89" s="402"/>
    </row>
    <row r="90" spans="1:5" ht="15">
      <c r="A90" s="400"/>
      <c r="B90" s="400">
        <v>71104</v>
      </c>
      <c r="C90" s="401" t="s">
        <v>648</v>
      </c>
      <c r="D90"/>
      <c r="E90" s="402"/>
    </row>
    <row r="91" spans="1:5" ht="15">
      <c r="A91" s="400"/>
      <c r="B91" s="400">
        <v>71105</v>
      </c>
      <c r="C91" s="401" t="s">
        <v>649</v>
      </c>
      <c r="D91"/>
      <c r="E91" s="402"/>
    </row>
    <row r="92" spans="1:5" ht="15">
      <c r="A92" s="400"/>
      <c r="B92" s="400">
        <v>71106</v>
      </c>
      <c r="C92" s="401" t="s">
        <v>650</v>
      </c>
      <c r="D92"/>
      <c r="E92" s="402"/>
    </row>
    <row r="93" spans="1:5" ht="15">
      <c r="A93" s="400"/>
      <c r="B93" s="400">
        <v>71107</v>
      </c>
      <c r="C93" s="401" t="s">
        <v>651</v>
      </c>
      <c r="D93"/>
      <c r="E93" s="402"/>
    </row>
    <row r="94" spans="1:5" ht="15">
      <c r="A94" s="400"/>
      <c r="B94" s="400">
        <v>71108</v>
      </c>
      <c r="C94" s="401" t="s">
        <v>652</v>
      </c>
      <c r="D94"/>
      <c r="E94" s="402"/>
    </row>
    <row r="95" spans="1:5" ht="15">
      <c r="A95" s="400"/>
      <c r="B95" s="400">
        <v>71201</v>
      </c>
      <c r="C95" s="401" t="s">
        <v>653</v>
      </c>
      <c r="D95"/>
      <c r="E95" s="402"/>
    </row>
    <row r="96" spans="1:5" ht="15">
      <c r="A96" s="400"/>
      <c r="B96" s="400">
        <v>71301</v>
      </c>
      <c r="C96" s="401" t="s">
        <v>654</v>
      </c>
      <c r="D96"/>
      <c r="E96" s="402"/>
    </row>
    <row r="97" spans="1:5" ht="15">
      <c r="A97" s="400"/>
      <c r="B97" s="400">
        <v>71302</v>
      </c>
      <c r="C97" s="401" t="s">
        <v>655</v>
      </c>
      <c r="D97"/>
      <c r="E97" s="402"/>
    </row>
    <row r="98" spans="1:5" ht="15">
      <c r="A98" s="400"/>
      <c r="B98" s="400">
        <v>71303</v>
      </c>
      <c r="C98" s="401" t="s">
        <v>656</v>
      </c>
      <c r="D98"/>
      <c r="E98" s="402"/>
    </row>
    <row r="99" spans="1:5" ht="15">
      <c r="A99" s="400"/>
      <c r="B99" s="400">
        <v>71401</v>
      </c>
      <c r="C99" s="401" t="s">
        <v>657</v>
      </c>
      <c r="D99"/>
      <c r="E99" s="402"/>
    </row>
    <row r="100" spans="1:5" ht="15">
      <c r="A100" s="400"/>
      <c r="B100" s="400">
        <v>71402</v>
      </c>
      <c r="C100" s="401" t="s">
        <v>658</v>
      </c>
      <c r="D100"/>
      <c r="E100" s="402"/>
    </row>
    <row r="101" spans="1:5" ht="15">
      <c r="A101" s="400"/>
      <c r="B101" s="400">
        <v>71403</v>
      </c>
      <c r="C101" s="401" t="s">
        <v>659</v>
      </c>
      <c r="D101"/>
      <c r="E101" s="402"/>
    </row>
    <row r="102" spans="1:5" ht="15">
      <c r="A102" s="400"/>
      <c r="B102" s="400">
        <v>71404</v>
      </c>
      <c r="C102" s="401" t="s">
        <v>660</v>
      </c>
      <c r="D102"/>
      <c r="E102" s="402"/>
    </row>
    <row r="103" spans="1:5" ht="15">
      <c r="A103" s="400"/>
      <c r="B103" s="400">
        <v>71405</v>
      </c>
      <c r="C103" s="401" t="s">
        <v>661</v>
      </c>
      <c r="D103"/>
      <c r="E103" s="402"/>
    </row>
    <row r="104" spans="1:5" ht="15">
      <c r="A104" s="400"/>
      <c r="B104" s="400">
        <v>71406</v>
      </c>
      <c r="C104" s="401" t="s">
        <v>662</v>
      </c>
      <c r="D104"/>
      <c r="E104" s="402"/>
    </row>
    <row r="105" spans="1:5" ht="15">
      <c r="A105" s="400"/>
      <c r="B105" s="400">
        <v>71407</v>
      </c>
      <c r="C105" s="401" t="s">
        <v>663</v>
      </c>
      <c r="D105"/>
      <c r="E105" s="402"/>
    </row>
    <row r="106" spans="1:5" ht="15">
      <c r="A106" s="400"/>
      <c r="B106" s="400">
        <v>71408</v>
      </c>
      <c r="C106" s="401" t="s">
        <v>664</v>
      </c>
      <c r="D106"/>
      <c r="E106" s="402"/>
    </row>
    <row r="107" spans="1:5" ht="15">
      <c r="A107" s="400"/>
      <c r="B107" s="400">
        <v>71409</v>
      </c>
      <c r="C107" s="401" t="s">
        <v>665</v>
      </c>
      <c r="D107"/>
      <c r="E107" s="402"/>
    </row>
    <row r="108" spans="1:5" ht="15">
      <c r="A108" s="400"/>
      <c r="B108" s="400">
        <v>71410</v>
      </c>
      <c r="C108" s="401" t="s">
        <v>666</v>
      </c>
      <c r="D108"/>
      <c r="E108" s="402"/>
    </row>
    <row r="109" spans="1:5" ht="15">
      <c r="A109" s="400"/>
      <c r="B109" s="400">
        <v>71411</v>
      </c>
      <c r="C109" s="401" t="s">
        <v>667</v>
      </c>
      <c r="D109"/>
      <c r="E109" s="402"/>
    </row>
    <row r="110" spans="1:5" ht="15">
      <c r="A110" s="400"/>
      <c r="B110" s="400">
        <v>71412</v>
      </c>
      <c r="C110" s="401" t="s">
        <v>668</v>
      </c>
      <c r="D110"/>
      <c r="E110" s="402"/>
    </row>
    <row r="111" spans="1:5" ht="15">
      <c r="A111" s="400"/>
      <c r="B111" s="400">
        <v>71413</v>
      </c>
      <c r="C111" s="401" t="s">
        <v>669</v>
      </c>
      <c r="D111"/>
      <c r="E111" s="402"/>
    </row>
    <row r="112" spans="1:5" ht="15">
      <c r="A112" s="400"/>
      <c r="B112" s="400">
        <v>71501</v>
      </c>
      <c r="C112" s="401" t="s">
        <v>670</v>
      </c>
      <c r="D112"/>
      <c r="E112" s="402"/>
    </row>
    <row r="113" spans="1:5" ht="15">
      <c r="A113" s="400"/>
      <c r="B113" s="400">
        <v>71502</v>
      </c>
      <c r="C113" s="401" t="s">
        <v>671</v>
      </c>
      <c r="D113"/>
      <c r="E113" s="402"/>
    </row>
    <row r="114" spans="1:5" ht="15">
      <c r="A114" s="400"/>
      <c r="B114" s="400">
        <v>71503</v>
      </c>
      <c r="C114" s="401" t="s">
        <v>672</v>
      </c>
      <c r="D114"/>
      <c r="E114" s="402"/>
    </row>
    <row r="115" spans="1:5" ht="15">
      <c r="A115" s="400"/>
      <c r="B115" s="400">
        <v>71504</v>
      </c>
      <c r="C115" s="401" t="s">
        <v>673</v>
      </c>
      <c r="D115"/>
      <c r="E115" s="402"/>
    </row>
    <row r="116" spans="1:5" ht="15">
      <c r="A116" s="400"/>
      <c r="B116" s="400">
        <v>71505</v>
      </c>
      <c r="C116" s="401" t="s">
        <v>674</v>
      </c>
      <c r="D116"/>
      <c r="E116" s="402"/>
    </row>
    <row r="117" spans="1:5" ht="15">
      <c r="A117" s="400"/>
      <c r="B117" s="400">
        <v>71506</v>
      </c>
      <c r="C117" s="401" t="s">
        <v>675</v>
      </c>
      <c r="D117"/>
      <c r="E117" s="402"/>
    </row>
    <row r="118" spans="1:5" ht="15">
      <c r="A118" s="400"/>
      <c r="B118" s="400">
        <v>71507</v>
      </c>
      <c r="C118" s="401" t="s">
        <v>676</v>
      </c>
      <c r="D118"/>
      <c r="E118" s="402"/>
    </row>
    <row r="119" spans="1:5" ht="15">
      <c r="A119" s="400"/>
      <c r="B119" s="400">
        <v>71508</v>
      </c>
      <c r="C119" s="401" t="s">
        <v>677</v>
      </c>
      <c r="D119"/>
      <c r="E119" s="402"/>
    </row>
    <row r="120" spans="1:5" ht="15">
      <c r="A120" s="400"/>
      <c r="B120" s="400">
        <v>71509</v>
      </c>
      <c r="C120" s="401" t="s">
        <v>678</v>
      </c>
      <c r="D120"/>
      <c r="E120" s="402"/>
    </row>
    <row r="121" spans="1:5" ht="15">
      <c r="A121" s="400"/>
      <c r="B121" s="400">
        <v>71510</v>
      </c>
      <c r="C121" s="401" t="s">
        <v>679</v>
      </c>
      <c r="D121"/>
      <c r="E121" s="402"/>
    </row>
    <row r="122" spans="1:5" ht="15">
      <c r="A122" s="400"/>
      <c r="B122" s="400">
        <v>71601</v>
      </c>
      <c r="C122" s="401" t="s">
        <v>680</v>
      </c>
      <c r="D122"/>
      <c r="E122" s="402"/>
    </row>
    <row r="123" spans="1:5" ht="15">
      <c r="A123" s="400"/>
      <c r="B123" s="400">
        <v>71602</v>
      </c>
      <c r="C123" s="401" t="s">
        <v>681</v>
      </c>
      <c r="D123"/>
      <c r="E123" s="402"/>
    </row>
    <row r="124" spans="1:5" ht="15">
      <c r="A124" s="400"/>
      <c r="B124" s="400">
        <v>71603</v>
      </c>
      <c r="C124" s="401" t="s">
        <v>682</v>
      </c>
      <c r="D124"/>
      <c r="E124" s="402"/>
    </row>
    <row r="125" spans="1:5" ht="15">
      <c r="A125" s="400"/>
      <c r="B125" s="400">
        <v>71604</v>
      </c>
      <c r="C125" s="401" t="s">
        <v>683</v>
      </c>
      <c r="D125"/>
      <c r="E125" s="402"/>
    </row>
    <row r="126" spans="1:5" ht="15">
      <c r="A126" s="400"/>
      <c r="B126" s="400">
        <v>71605</v>
      </c>
      <c r="C126" s="401" t="s">
        <v>684</v>
      </c>
      <c r="D126"/>
      <c r="E126" s="402"/>
    </row>
    <row r="127" spans="1:5" ht="15">
      <c r="A127" s="400"/>
      <c r="B127" s="400">
        <v>71701</v>
      </c>
      <c r="C127" s="401" t="s">
        <v>685</v>
      </c>
      <c r="D127"/>
      <c r="E127" s="402"/>
    </row>
    <row r="128" spans="1:5" ht="15">
      <c r="A128" s="400"/>
      <c r="B128" s="400">
        <v>71702</v>
      </c>
      <c r="C128" s="401" t="s">
        <v>686</v>
      </c>
      <c r="D128"/>
      <c r="E128" s="402"/>
    </row>
    <row r="129" spans="1:5" ht="15">
      <c r="A129" s="400"/>
      <c r="B129" s="400">
        <v>71703</v>
      </c>
      <c r="C129" s="401" t="s">
        <v>687</v>
      </c>
      <c r="D129"/>
      <c r="E129" s="402"/>
    </row>
    <row r="130" spans="1:5" ht="15">
      <c r="A130" s="400"/>
      <c r="B130" s="400">
        <v>71704</v>
      </c>
      <c r="C130" s="401" t="s">
        <v>688</v>
      </c>
      <c r="D130"/>
      <c r="E130" s="402"/>
    </row>
    <row r="131" spans="1:5" ht="15">
      <c r="A131" s="400"/>
      <c r="B131" s="400">
        <v>71705</v>
      </c>
      <c r="C131" s="401" t="s">
        <v>689</v>
      </c>
      <c r="D131"/>
      <c r="E131" s="402"/>
    </row>
    <row r="132" spans="1:5" ht="15">
      <c r="A132" s="400"/>
      <c r="B132" s="400">
        <v>71801</v>
      </c>
      <c r="C132" s="401" t="s">
        <v>690</v>
      </c>
      <c r="D132"/>
      <c r="E132" s="402"/>
    </row>
    <row r="133" spans="1:5" ht="15">
      <c r="A133" s="400"/>
      <c r="B133" s="400">
        <v>71802</v>
      </c>
      <c r="C133" s="401" t="s">
        <v>691</v>
      </c>
      <c r="D133"/>
      <c r="E133" s="402"/>
    </row>
    <row r="134" spans="1:5" ht="15">
      <c r="A134" s="400"/>
      <c r="B134" s="400">
        <v>71803</v>
      </c>
      <c r="C134" s="401" t="s">
        <v>692</v>
      </c>
      <c r="D134"/>
      <c r="E134" s="402"/>
    </row>
    <row r="135" spans="1:5" ht="15">
      <c r="A135" s="400"/>
      <c r="B135" s="400">
        <v>71804</v>
      </c>
      <c r="C135" s="401" t="s">
        <v>693</v>
      </c>
      <c r="D135"/>
      <c r="E135" s="402"/>
    </row>
    <row r="136" spans="1:5" ht="15">
      <c r="A136" s="400"/>
      <c r="B136" s="400">
        <v>71805</v>
      </c>
      <c r="C136" s="401" t="s">
        <v>694</v>
      </c>
      <c r="D136"/>
      <c r="E136" s="402"/>
    </row>
    <row r="137" spans="1:5" ht="15">
      <c r="A137" s="400"/>
      <c r="B137" s="400">
        <v>71806</v>
      </c>
      <c r="C137" s="401" t="s">
        <v>695</v>
      </c>
      <c r="D137"/>
      <c r="E137" s="402"/>
    </row>
    <row r="138" spans="1:5" ht="15">
      <c r="A138" s="400"/>
      <c r="B138" s="400">
        <v>71807</v>
      </c>
      <c r="C138" s="401" t="s">
        <v>696</v>
      </c>
      <c r="D138"/>
      <c r="E138" s="402"/>
    </row>
    <row r="139" spans="1:5" ht="15">
      <c r="A139" s="400"/>
      <c r="B139" s="400">
        <v>71808</v>
      </c>
      <c r="C139" s="401" t="s">
        <v>697</v>
      </c>
      <c r="D139"/>
      <c r="E139" s="402"/>
    </row>
    <row r="140" spans="1:5" ht="15">
      <c r="A140" s="400"/>
      <c r="B140" s="400">
        <v>71809</v>
      </c>
      <c r="C140" s="401" t="s">
        <v>698</v>
      </c>
      <c r="D140"/>
      <c r="E140" s="402"/>
    </row>
    <row r="141" spans="1:5" ht="15">
      <c r="A141" s="400"/>
      <c r="B141" s="400">
        <v>71901</v>
      </c>
      <c r="C141" s="401" t="s">
        <v>699</v>
      </c>
      <c r="D141"/>
      <c r="E141" s="402"/>
    </row>
    <row r="142" spans="1:5" ht="15">
      <c r="A142" s="400"/>
      <c r="B142" s="400">
        <v>71902</v>
      </c>
      <c r="C142" s="401" t="s">
        <v>700</v>
      </c>
      <c r="D142"/>
      <c r="E142" s="402"/>
    </row>
    <row r="143" spans="1:5" ht="15">
      <c r="A143" s="400"/>
      <c r="B143" s="400">
        <v>71903</v>
      </c>
      <c r="C143" s="401" t="s">
        <v>701</v>
      </c>
      <c r="D143"/>
      <c r="E143" s="402"/>
    </row>
    <row r="144" spans="1:5" ht="15">
      <c r="A144" s="400"/>
      <c r="B144" s="400">
        <v>71904</v>
      </c>
      <c r="C144" s="401" t="s">
        <v>702</v>
      </c>
      <c r="D144"/>
      <c r="E144" s="402"/>
    </row>
    <row r="145" spans="1:5" ht="15">
      <c r="A145" s="400"/>
      <c r="B145" s="400">
        <v>72101</v>
      </c>
      <c r="C145" s="401" t="s">
        <v>703</v>
      </c>
      <c r="D145"/>
      <c r="E145" s="402"/>
    </row>
    <row r="146" spans="1:5" ht="15">
      <c r="A146" s="400"/>
      <c r="B146" s="400">
        <v>72102</v>
      </c>
      <c r="C146" s="401" t="s">
        <v>704</v>
      </c>
      <c r="D146"/>
      <c r="E146" s="402"/>
    </row>
    <row r="147" spans="1:5" ht="15">
      <c r="A147" s="400"/>
      <c r="B147" s="400">
        <v>72103</v>
      </c>
      <c r="C147" s="401" t="s">
        <v>705</v>
      </c>
      <c r="D147"/>
      <c r="E147" s="402"/>
    </row>
    <row r="148" spans="1:5" ht="15">
      <c r="A148" s="400"/>
      <c r="B148" s="400">
        <v>72104</v>
      </c>
      <c r="C148" s="401" t="s">
        <v>706</v>
      </c>
      <c r="D148"/>
      <c r="E148" s="402"/>
    </row>
    <row r="149" spans="1:5" ht="15">
      <c r="A149" s="400"/>
      <c r="B149" s="400">
        <v>72105</v>
      </c>
      <c r="C149" s="401" t="s">
        <v>707</v>
      </c>
      <c r="D149"/>
      <c r="E149" s="402"/>
    </row>
    <row r="150" spans="1:5" ht="15">
      <c r="A150" s="400"/>
      <c r="B150" s="400">
        <v>72201</v>
      </c>
      <c r="C150" s="401" t="s">
        <v>708</v>
      </c>
      <c r="D150"/>
      <c r="E150" s="402"/>
    </row>
    <row r="151" spans="1:5" ht="15">
      <c r="A151" s="400"/>
      <c r="B151" s="400">
        <v>72202</v>
      </c>
      <c r="C151" s="401" t="s">
        <v>709</v>
      </c>
      <c r="D151"/>
      <c r="E151" s="402"/>
    </row>
    <row r="152" spans="1:5" ht="15">
      <c r="A152" s="400"/>
      <c r="B152" s="400">
        <v>72203</v>
      </c>
      <c r="C152" s="401" t="s">
        <v>710</v>
      </c>
      <c r="D152"/>
      <c r="E152" s="402"/>
    </row>
    <row r="153" spans="1:5" ht="15">
      <c r="A153" s="400"/>
      <c r="B153" s="400">
        <v>72204</v>
      </c>
      <c r="C153" s="401" t="s">
        <v>711</v>
      </c>
      <c r="D153"/>
      <c r="E153" s="402"/>
    </row>
    <row r="154" spans="1:5" ht="15">
      <c r="A154" s="400"/>
      <c r="B154" s="400">
        <v>72205</v>
      </c>
      <c r="C154" s="401" t="s">
        <v>712</v>
      </c>
      <c r="D154"/>
      <c r="E154" s="402"/>
    </row>
    <row r="155" spans="1:5" ht="15">
      <c r="A155" s="400"/>
      <c r="B155" s="400">
        <v>72206</v>
      </c>
      <c r="C155" s="401" t="s">
        <v>713</v>
      </c>
      <c r="D155"/>
      <c r="E155" s="402"/>
    </row>
    <row r="156" spans="1:5" ht="15">
      <c r="A156" s="400"/>
      <c r="B156" s="400">
        <v>72207</v>
      </c>
      <c r="C156" s="401" t="s">
        <v>714</v>
      </c>
      <c r="D156"/>
      <c r="E156" s="402"/>
    </row>
    <row r="157" spans="1:5" ht="15">
      <c r="A157" s="400"/>
      <c r="B157" s="400">
        <v>72208</v>
      </c>
      <c r="C157" s="401" t="s">
        <v>715</v>
      </c>
      <c r="D157"/>
      <c r="E157" s="402"/>
    </row>
    <row r="158" spans="1:5" ht="15">
      <c r="A158" s="400"/>
      <c r="B158" s="400">
        <v>72209</v>
      </c>
      <c r="C158" s="401" t="s">
        <v>716</v>
      </c>
      <c r="D158"/>
      <c r="E158" s="402"/>
    </row>
    <row r="159" spans="1:5" ht="15">
      <c r="A159" s="400"/>
      <c r="B159" s="400">
        <v>72210</v>
      </c>
      <c r="C159" s="401" t="s">
        <v>717</v>
      </c>
      <c r="D159"/>
      <c r="E159" s="402"/>
    </row>
    <row r="160" spans="1:5" ht="15">
      <c r="A160" s="400"/>
      <c r="B160" s="400">
        <v>72211</v>
      </c>
      <c r="C160" s="401" t="s">
        <v>718</v>
      </c>
      <c r="D160"/>
      <c r="E160" s="402"/>
    </row>
    <row r="161" spans="1:5" ht="15">
      <c r="A161" s="400"/>
      <c r="B161" s="400">
        <v>72212</v>
      </c>
      <c r="C161" s="401" t="s">
        <v>719</v>
      </c>
      <c r="D161"/>
      <c r="E161" s="402"/>
    </row>
    <row r="162" spans="1:5" ht="15">
      <c r="A162" s="400"/>
      <c r="B162" s="400">
        <v>72301</v>
      </c>
      <c r="C162" s="401" t="s">
        <v>720</v>
      </c>
      <c r="D162"/>
      <c r="E162" s="402"/>
    </row>
    <row r="163" spans="1:5" ht="15">
      <c r="A163" s="400"/>
      <c r="B163" s="400">
        <v>72302</v>
      </c>
      <c r="C163" s="401" t="s">
        <v>721</v>
      </c>
      <c r="D163"/>
      <c r="E163" s="402"/>
    </row>
    <row r="164" spans="1:5">
      <c r="A164" s="400"/>
      <c r="B164" s="400"/>
      <c r="C164" s="400"/>
    </row>
    <row r="165" spans="1:5">
      <c r="A165" s="400"/>
      <c r="B165" s="400"/>
      <c r="C165" s="400"/>
    </row>
    <row r="166" spans="1:5">
      <c r="A166" s="400"/>
      <c r="B166" s="400"/>
      <c r="C166" s="400"/>
    </row>
    <row r="167" spans="1:5">
      <c r="A167" s="400"/>
      <c r="B167" s="400"/>
      <c r="C167" s="400"/>
    </row>
    <row r="168" spans="1:5">
      <c r="A168" s="400"/>
      <c r="B168" s="400"/>
      <c r="C168" s="400"/>
    </row>
    <row r="169" spans="1:5">
      <c r="A169" s="400"/>
      <c r="B169" s="400"/>
      <c r="C169" s="400"/>
    </row>
    <row r="170" spans="1:5">
      <c r="A170" s="400"/>
      <c r="B170" s="400"/>
      <c r="C170" s="400"/>
    </row>
    <row r="171" spans="1:5">
      <c r="A171" s="400"/>
      <c r="B171" s="400"/>
      <c r="C171" s="400"/>
    </row>
    <row r="172" spans="1:5">
      <c r="A172" s="400"/>
      <c r="B172" s="400"/>
      <c r="C172" s="400"/>
    </row>
    <row r="173" spans="1:5">
      <c r="A173" s="400"/>
      <c r="B173" s="400"/>
      <c r="C173" s="400"/>
    </row>
    <row r="174" spans="1:5">
      <c r="A174" s="400"/>
      <c r="B174" s="400"/>
      <c r="C174" s="400"/>
    </row>
    <row r="175" spans="1:5">
      <c r="A175" s="400"/>
      <c r="B175" s="400"/>
      <c r="C175" s="400"/>
    </row>
    <row r="176" spans="1:5">
      <c r="A176" s="400"/>
      <c r="B176" s="400"/>
      <c r="C176" s="400"/>
    </row>
    <row r="177" spans="1:3">
      <c r="A177" s="400"/>
      <c r="B177" s="400"/>
      <c r="C177" s="400"/>
    </row>
    <row r="178" spans="1:3">
      <c r="A178" s="400"/>
      <c r="B178" s="400"/>
      <c r="C178" s="400"/>
    </row>
    <row r="179" spans="1:3">
      <c r="A179" s="400"/>
      <c r="B179" s="400"/>
      <c r="C179" s="400"/>
    </row>
    <row r="180" spans="1:3">
      <c r="A180" s="400"/>
      <c r="B180" s="400"/>
      <c r="C180" s="400"/>
    </row>
    <row r="181" spans="1:3">
      <c r="A181" s="400"/>
      <c r="B181" s="400"/>
      <c r="C181" s="400"/>
    </row>
    <row r="182" spans="1:3">
      <c r="A182" s="400"/>
      <c r="B182" s="400"/>
      <c r="C182" s="400"/>
    </row>
    <row r="183" spans="1:3">
      <c r="A183" s="400"/>
      <c r="B183" s="400"/>
      <c r="C183" s="400"/>
    </row>
    <row r="184" spans="1:3">
      <c r="A184" s="400"/>
      <c r="B184" s="400"/>
      <c r="C184" s="400"/>
    </row>
    <row r="185" spans="1:3">
      <c r="A185" s="400"/>
      <c r="B185" s="400"/>
      <c r="C185" s="400"/>
    </row>
    <row r="186" spans="1:3">
      <c r="A186" s="400"/>
      <c r="B186" s="400"/>
      <c r="C186" s="400"/>
    </row>
    <row r="187" spans="1:3">
      <c r="A187" s="400"/>
      <c r="B187" s="400"/>
      <c r="C187" s="400"/>
    </row>
    <row r="188" spans="1:3">
      <c r="A188" s="400"/>
      <c r="B188" s="400"/>
      <c r="C188" s="400"/>
    </row>
    <row r="189" spans="1:3">
      <c r="A189" s="400"/>
      <c r="B189" s="400"/>
      <c r="C189" s="400"/>
    </row>
    <row r="190" spans="1:3">
      <c r="A190" s="400"/>
      <c r="B190" s="400"/>
      <c r="C190" s="400"/>
    </row>
    <row r="191" spans="1:3">
      <c r="A191" s="400"/>
      <c r="B191" s="400"/>
      <c r="C191" s="400"/>
    </row>
    <row r="192" spans="1:3">
      <c r="A192" s="400"/>
      <c r="B192" s="400"/>
      <c r="C192" s="400"/>
    </row>
    <row r="193" spans="1:3">
      <c r="A193" s="400"/>
      <c r="B193" s="400"/>
      <c r="C193" s="400"/>
    </row>
    <row r="194" spans="1:3">
      <c r="A194" s="400"/>
      <c r="B194" s="400"/>
      <c r="C194" s="400"/>
    </row>
    <row r="195" spans="1:3">
      <c r="A195" s="400"/>
      <c r="B195" s="400"/>
      <c r="C195" s="400"/>
    </row>
    <row r="196" spans="1:3">
      <c r="A196" s="400"/>
      <c r="B196" s="400"/>
      <c r="C196" s="400"/>
    </row>
    <row r="197" spans="1:3">
      <c r="A197" s="400"/>
      <c r="B197" s="400"/>
      <c r="C197" s="400"/>
    </row>
    <row r="198" spans="1:3">
      <c r="A198" s="400"/>
      <c r="B198" s="400"/>
      <c r="C198" s="400"/>
    </row>
    <row r="199" spans="1:3">
      <c r="A199" s="400"/>
      <c r="B199" s="400"/>
      <c r="C199" s="400"/>
    </row>
    <row r="200" spans="1:3">
      <c r="A200" s="400"/>
      <c r="B200" s="400"/>
      <c r="C200" s="400"/>
    </row>
    <row r="201" spans="1:3">
      <c r="A201" s="400"/>
      <c r="B201" s="400"/>
      <c r="C201" s="400"/>
    </row>
    <row r="202" spans="1:3">
      <c r="A202" s="400"/>
      <c r="B202" s="400"/>
      <c r="C202" s="400"/>
    </row>
    <row r="203" spans="1:3">
      <c r="A203" s="400"/>
      <c r="B203" s="400"/>
      <c r="C203" s="400"/>
    </row>
    <row r="204" spans="1:3">
      <c r="A204" s="400"/>
      <c r="B204" s="400"/>
      <c r="C204" s="400"/>
    </row>
    <row r="205" spans="1:3">
      <c r="A205" s="400"/>
      <c r="B205" s="400"/>
      <c r="C205" s="400"/>
    </row>
    <row r="206" spans="1:3">
      <c r="A206" s="400"/>
      <c r="B206" s="400"/>
      <c r="C206" s="400"/>
    </row>
    <row r="207" spans="1:3">
      <c r="A207" s="400"/>
      <c r="B207" s="400"/>
      <c r="C207" s="400"/>
    </row>
    <row r="208" spans="1:3">
      <c r="A208" s="400"/>
      <c r="B208" s="400"/>
      <c r="C208" s="400"/>
    </row>
    <row r="209" spans="1:3">
      <c r="A209" s="400"/>
      <c r="B209" s="400"/>
      <c r="C209" s="400"/>
    </row>
    <row r="210" spans="1:3">
      <c r="A210" s="400"/>
      <c r="B210" s="400"/>
      <c r="C210" s="400"/>
    </row>
    <row r="211" spans="1:3">
      <c r="A211" s="400"/>
      <c r="B211" s="400"/>
      <c r="C211" s="400"/>
    </row>
    <row r="212" spans="1:3">
      <c r="A212" s="400"/>
      <c r="B212" s="400"/>
      <c r="C212" s="400"/>
    </row>
    <row r="213" spans="1:3">
      <c r="A213" s="400"/>
      <c r="B213" s="400"/>
      <c r="C213" s="400"/>
    </row>
    <row r="214" spans="1:3">
      <c r="A214" s="400"/>
      <c r="B214" s="400"/>
      <c r="C214" s="400"/>
    </row>
    <row r="215" spans="1:3">
      <c r="A215" s="400"/>
      <c r="B215" s="400"/>
      <c r="C215" s="400"/>
    </row>
    <row r="216" spans="1:3">
      <c r="A216" s="400"/>
      <c r="B216" s="400"/>
      <c r="C216" s="400"/>
    </row>
    <row r="217" spans="1:3">
      <c r="A217" s="400"/>
      <c r="B217" s="400"/>
      <c r="C217" s="400"/>
    </row>
    <row r="218" spans="1:3">
      <c r="A218" s="400"/>
      <c r="B218" s="400"/>
      <c r="C218" s="400"/>
    </row>
    <row r="219" spans="1:3">
      <c r="A219" s="400"/>
      <c r="B219" s="400"/>
      <c r="C219" s="400"/>
    </row>
    <row r="220" spans="1:3">
      <c r="A220" s="400"/>
      <c r="B220" s="400"/>
      <c r="C220" s="400"/>
    </row>
    <row r="221" spans="1:3">
      <c r="A221" s="400"/>
      <c r="B221" s="400"/>
      <c r="C221" s="400"/>
    </row>
    <row r="222" spans="1:3">
      <c r="A222" s="400"/>
      <c r="B222" s="400"/>
      <c r="C222" s="400"/>
    </row>
    <row r="223" spans="1:3">
      <c r="A223" s="400"/>
      <c r="B223" s="400"/>
      <c r="C223" s="400"/>
    </row>
    <row r="224" spans="1:3">
      <c r="A224" s="400"/>
      <c r="B224" s="400"/>
      <c r="C224" s="400"/>
    </row>
    <row r="225" spans="1:3">
      <c r="A225" s="400"/>
      <c r="B225" s="400"/>
      <c r="C225" s="400"/>
    </row>
    <row r="226" spans="1:3">
      <c r="A226" s="400"/>
      <c r="B226" s="400"/>
      <c r="C226" s="400"/>
    </row>
    <row r="227" spans="1:3">
      <c r="A227" s="400"/>
      <c r="B227" s="400"/>
      <c r="C227" s="400"/>
    </row>
    <row r="228" spans="1:3">
      <c r="A228" s="400"/>
      <c r="B228" s="400"/>
      <c r="C228" s="400"/>
    </row>
    <row r="229" spans="1:3">
      <c r="A229" s="400"/>
      <c r="B229" s="400"/>
      <c r="C229" s="400"/>
    </row>
    <row r="230" spans="1:3">
      <c r="A230" s="400"/>
      <c r="B230" s="400"/>
      <c r="C230" s="400"/>
    </row>
    <row r="231" spans="1:3">
      <c r="A231" s="400"/>
      <c r="B231" s="400"/>
      <c r="C231" s="400"/>
    </row>
    <row r="232" spans="1:3">
      <c r="A232" s="400"/>
      <c r="B232" s="400"/>
      <c r="C232" s="400"/>
    </row>
    <row r="233" spans="1:3">
      <c r="A233" s="400"/>
      <c r="B233" s="400"/>
      <c r="C233" s="400"/>
    </row>
    <row r="234" spans="1:3">
      <c r="A234" s="400"/>
      <c r="B234" s="400"/>
      <c r="C234" s="400"/>
    </row>
    <row r="235" spans="1:3">
      <c r="A235" s="400"/>
      <c r="B235" s="400"/>
      <c r="C235" s="400"/>
    </row>
    <row r="236" spans="1:3">
      <c r="A236" s="400"/>
      <c r="B236" s="400"/>
      <c r="C236" s="400"/>
    </row>
    <row r="237" spans="1:3">
      <c r="A237" s="400"/>
      <c r="B237" s="400"/>
      <c r="C237" s="400"/>
    </row>
    <row r="238" spans="1:3">
      <c r="A238" s="400"/>
      <c r="B238" s="400"/>
      <c r="C238" s="400"/>
    </row>
    <row r="239" spans="1:3">
      <c r="A239" s="400"/>
      <c r="B239" s="400"/>
      <c r="C239" s="400"/>
    </row>
    <row r="240" spans="1:3">
      <c r="A240" s="400"/>
      <c r="B240" s="400"/>
      <c r="C240" s="400"/>
    </row>
    <row r="241" spans="1:3">
      <c r="A241" s="400"/>
      <c r="B241" s="400"/>
      <c r="C241" s="400"/>
    </row>
    <row r="242" spans="1:3">
      <c r="A242" s="400"/>
      <c r="B242" s="400"/>
      <c r="C242" s="400"/>
    </row>
    <row r="243" spans="1:3">
      <c r="A243" s="400"/>
      <c r="B243" s="400"/>
      <c r="C243" s="400"/>
    </row>
    <row r="244" spans="1:3">
      <c r="A244" s="400"/>
      <c r="B244" s="400"/>
      <c r="C244" s="400"/>
    </row>
    <row r="245" spans="1:3">
      <c r="A245" s="400"/>
      <c r="B245" s="400"/>
      <c r="C245" s="400"/>
    </row>
    <row r="246" spans="1:3">
      <c r="A246" s="400"/>
      <c r="B246" s="400"/>
      <c r="C246" s="400"/>
    </row>
    <row r="247" spans="1:3">
      <c r="A247" s="400"/>
      <c r="B247" s="400"/>
      <c r="C247" s="400"/>
    </row>
    <row r="248" spans="1:3">
      <c r="A248" s="400"/>
      <c r="B248" s="400"/>
      <c r="C248" s="400"/>
    </row>
    <row r="249" spans="1:3">
      <c r="A249" s="400"/>
      <c r="B249" s="400"/>
      <c r="C249" s="400"/>
    </row>
    <row r="250" spans="1:3">
      <c r="A250" s="400"/>
      <c r="B250" s="400"/>
      <c r="C250" s="400"/>
    </row>
    <row r="251" spans="1:3">
      <c r="A251" s="400"/>
      <c r="B251" s="400"/>
      <c r="C251" s="400"/>
    </row>
    <row r="252" spans="1:3">
      <c r="A252" s="400"/>
      <c r="B252" s="400"/>
      <c r="C252" s="400"/>
    </row>
    <row r="253" spans="1:3">
      <c r="A253" s="400"/>
      <c r="B253" s="400"/>
      <c r="C253" s="400"/>
    </row>
    <row r="254" spans="1:3">
      <c r="A254" s="400"/>
      <c r="B254" s="400"/>
      <c r="C254" s="400"/>
    </row>
    <row r="255" spans="1:3">
      <c r="A255" s="400"/>
      <c r="B255" s="400"/>
      <c r="C255" s="400"/>
    </row>
    <row r="256" spans="1:3">
      <c r="A256" s="400"/>
      <c r="B256" s="400"/>
      <c r="C256" s="400"/>
    </row>
    <row r="257" spans="1:3">
      <c r="A257" s="400"/>
      <c r="B257" s="400"/>
      <c r="C257" s="400"/>
    </row>
    <row r="258" spans="1:3">
      <c r="A258" s="400"/>
      <c r="B258" s="400"/>
      <c r="C258" s="400"/>
    </row>
    <row r="259" spans="1:3">
      <c r="A259" s="400"/>
      <c r="B259" s="400"/>
      <c r="C259" s="400"/>
    </row>
    <row r="260" spans="1:3">
      <c r="A260" s="400"/>
      <c r="B260" s="400"/>
      <c r="C260" s="400"/>
    </row>
    <row r="261" spans="1:3">
      <c r="A261" s="400"/>
      <c r="B261" s="400"/>
      <c r="C261" s="400"/>
    </row>
    <row r="262" spans="1:3">
      <c r="A262" s="400"/>
      <c r="B262" s="400"/>
      <c r="C262" s="400"/>
    </row>
    <row r="263" spans="1:3">
      <c r="A263" s="400"/>
      <c r="B263" s="400"/>
      <c r="C263" s="400"/>
    </row>
    <row r="264" spans="1:3">
      <c r="A264" s="400"/>
      <c r="B264" s="400"/>
      <c r="C264" s="400"/>
    </row>
    <row r="265" spans="1:3">
      <c r="A265" s="400"/>
      <c r="B265" s="400"/>
      <c r="C265" s="400"/>
    </row>
    <row r="266" spans="1:3">
      <c r="A266" s="400"/>
      <c r="B266" s="400"/>
      <c r="C266" s="400"/>
    </row>
    <row r="267" spans="1:3">
      <c r="A267" s="400"/>
      <c r="B267" s="400"/>
      <c r="C267" s="400"/>
    </row>
    <row r="268" spans="1:3">
      <c r="A268" s="400"/>
      <c r="B268" s="400"/>
      <c r="C268" s="400"/>
    </row>
    <row r="269" spans="1:3">
      <c r="A269" s="400"/>
      <c r="B269" s="400"/>
      <c r="C269" s="400"/>
    </row>
    <row r="270" spans="1:3">
      <c r="A270" s="400"/>
      <c r="B270" s="400"/>
      <c r="C270" s="400"/>
    </row>
    <row r="271" spans="1:3">
      <c r="A271" s="400"/>
      <c r="B271" s="400"/>
      <c r="C271" s="400"/>
    </row>
    <row r="272" spans="1:3">
      <c r="A272" s="400"/>
      <c r="B272" s="400"/>
      <c r="C272" s="400"/>
    </row>
    <row r="273" spans="1:3">
      <c r="A273" s="400"/>
      <c r="B273" s="400"/>
      <c r="C273" s="400"/>
    </row>
    <row r="274" spans="1:3">
      <c r="A274" s="400"/>
      <c r="B274" s="400"/>
      <c r="C274" s="400"/>
    </row>
    <row r="275" spans="1:3">
      <c r="A275" s="400"/>
      <c r="B275" s="400"/>
      <c r="C275" s="400"/>
    </row>
    <row r="276" spans="1:3">
      <c r="A276" s="400"/>
      <c r="B276" s="400"/>
      <c r="C276" s="400"/>
    </row>
    <row r="277" spans="1:3">
      <c r="A277" s="400"/>
      <c r="B277" s="400"/>
      <c r="C277" s="400"/>
    </row>
    <row r="278" spans="1:3">
      <c r="A278" s="400"/>
      <c r="B278" s="400"/>
      <c r="C278" s="400"/>
    </row>
    <row r="279" spans="1:3">
      <c r="A279" s="400"/>
      <c r="B279" s="400"/>
      <c r="C279" s="400"/>
    </row>
    <row r="280" spans="1:3">
      <c r="A280" s="400"/>
      <c r="B280" s="400"/>
      <c r="C280" s="400"/>
    </row>
    <row r="281" spans="1:3">
      <c r="A281" s="400"/>
      <c r="B281" s="400"/>
      <c r="C281" s="400"/>
    </row>
    <row r="282" spans="1:3">
      <c r="A282" s="400"/>
      <c r="B282" s="400"/>
      <c r="C282" s="400"/>
    </row>
    <row r="283" spans="1:3">
      <c r="A283" s="400"/>
      <c r="B283" s="400"/>
      <c r="C283" s="400"/>
    </row>
    <row r="284" spans="1:3">
      <c r="A284" s="400"/>
      <c r="B284" s="400"/>
      <c r="C284" s="400"/>
    </row>
    <row r="285" spans="1:3">
      <c r="A285" s="400"/>
      <c r="B285" s="400"/>
      <c r="C285" s="400"/>
    </row>
    <row r="286" spans="1:3">
      <c r="A286" s="400"/>
      <c r="B286" s="400"/>
      <c r="C286" s="400"/>
    </row>
    <row r="287" spans="1:3">
      <c r="A287" s="400"/>
      <c r="B287" s="400"/>
      <c r="C287" s="400"/>
    </row>
    <row r="288" spans="1:3">
      <c r="A288" s="400"/>
      <c r="B288" s="400"/>
      <c r="C288" s="400"/>
    </row>
    <row r="289" spans="1:3">
      <c r="A289" s="400"/>
      <c r="B289" s="400"/>
      <c r="C289" s="400"/>
    </row>
    <row r="290" spans="1:3">
      <c r="A290" s="400"/>
      <c r="B290" s="400"/>
      <c r="C290" s="400"/>
    </row>
    <row r="291" spans="1:3">
      <c r="A291" s="400"/>
      <c r="B291" s="400"/>
      <c r="C291" s="400"/>
    </row>
    <row r="292" spans="1:3">
      <c r="A292" s="400"/>
      <c r="B292" s="400"/>
      <c r="C292" s="400"/>
    </row>
    <row r="293" spans="1:3">
      <c r="A293" s="400"/>
      <c r="B293" s="400"/>
      <c r="C293" s="400"/>
    </row>
    <row r="294" spans="1:3">
      <c r="A294" s="400"/>
      <c r="B294" s="400"/>
      <c r="C294" s="400"/>
    </row>
    <row r="295" spans="1:3">
      <c r="A295" s="400"/>
      <c r="B295" s="400"/>
      <c r="C295" s="400"/>
    </row>
    <row r="296" spans="1:3">
      <c r="A296" s="400"/>
      <c r="B296" s="400"/>
      <c r="C296" s="400"/>
    </row>
    <row r="297" spans="1:3">
      <c r="A297" s="400"/>
      <c r="B297" s="400"/>
      <c r="C297" s="400"/>
    </row>
    <row r="298" spans="1:3">
      <c r="A298" s="400"/>
      <c r="B298" s="400"/>
      <c r="C298" s="400"/>
    </row>
    <row r="299" spans="1:3">
      <c r="A299" s="400"/>
      <c r="B299" s="400"/>
      <c r="C299" s="400"/>
    </row>
    <row r="300" spans="1:3">
      <c r="A300" s="400"/>
      <c r="B300" s="400"/>
      <c r="C300" s="400"/>
    </row>
    <row r="301" spans="1:3">
      <c r="A301" s="400"/>
      <c r="B301" s="400"/>
      <c r="C301" s="400"/>
    </row>
    <row r="302" spans="1:3">
      <c r="A302" s="400"/>
      <c r="B302" s="400"/>
      <c r="C302" s="400"/>
    </row>
    <row r="303" spans="1:3">
      <c r="A303" s="400"/>
      <c r="B303" s="400"/>
      <c r="C303" s="400"/>
    </row>
    <row r="304" spans="1:3">
      <c r="A304" s="400"/>
      <c r="B304" s="400"/>
      <c r="C304" s="400"/>
    </row>
    <row r="305" spans="1:3">
      <c r="A305" s="400"/>
      <c r="B305" s="400"/>
      <c r="C305" s="400"/>
    </row>
    <row r="306" spans="1:3">
      <c r="A306" s="400"/>
      <c r="B306" s="400"/>
      <c r="C306" s="400"/>
    </row>
    <row r="307" spans="1:3">
      <c r="A307" s="400"/>
      <c r="B307" s="400"/>
      <c r="C307" s="400"/>
    </row>
    <row r="308" spans="1:3">
      <c r="A308" s="400"/>
      <c r="B308" s="400"/>
      <c r="C308" s="400"/>
    </row>
    <row r="309" spans="1:3">
      <c r="A309" s="400"/>
      <c r="B309" s="400"/>
      <c r="C309" s="400"/>
    </row>
    <row r="310" spans="1:3">
      <c r="A310" s="400"/>
      <c r="B310" s="400"/>
      <c r="C310" s="400"/>
    </row>
    <row r="311" spans="1:3">
      <c r="A311" s="400"/>
      <c r="B311" s="400"/>
      <c r="C311" s="400"/>
    </row>
    <row r="312" spans="1:3">
      <c r="A312" s="400"/>
      <c r="B312" s="400"/>
      <c r="C312" s="400"/>
    </row>
    <row r="313" spans="1:3">
      <c r="A313" s="400"/>
      <c r="B313" s="400"/>
      <c r="C313" s="400"/>
    </row>
    <row r="314" spans="1:3">
      <c r="A314" s="400"/>
      <c r="B314" s="400"/>
      <c r="C314" s="400"/>
    </row>
    <row r="315" spans="1:3">
      <c r="A315" s="400"/>
      <c r="B315" s="400"/>
      <c r="C315" s="400"/>
    </row>
    <row r="316" spans="1:3">
      <c r="A316" s="400"/>
      <c r="B316" s="400"/>
      <c r="C316" s="400"/>
    </row>
    <row r="317" spans="1:3">
      <c r="A317" s="400"/>
      <c r="B317" s="400"/>
      <c r="C317" s="400"/>
    </row>
    <row r="318" spans="1:3">
      <c r="A318" s="400"/>
      <c r="B318" s="400"/>
      <c r="C318" s="400"/>
    </row>
    <row r="319" spans="1:3">
      <c r="A319" s="400"/>
      <c r="B319" s="400"/>
      <c r="C319" s="400"/>
    </row>
    <row r="320" spans="1:3">
      <c r="A320" s="400"/>
      <c r="B320" s="400"/>
      <c r="C320" s="400"/>
    </row>
    <row r="321" spans="1:3">
      <c r="A321" s="400"/>
      <c r="B321" s="400"/>
      <c r="C321" s="400"/>
    </row>
    <row r="322" spans="1:3">
      <c r="A322" s="400"/>
      <c r="B322" s="400"/>
      <c r="C322" s="400"/>
    </row>
    <row r="323" spans="1:3">
      <c r="A323" s="400"/>
      <c r="B323" s="400"/>
      <c r="C323" s="400"/>
    </row>
    <row r="324" spans="1:3">
      <c r="A324" s="400"/>
      <c r="B324" s="400"/>
      <c r="C324" s="400"/>
    </row>
    <row r="325" spans="1:3">
      <c r="A325" s="400"/>
      <c r="B325" s="400"/>
      <c r="C325" s="400"/>
    </row>
    <row r="326" spans="1:3">
      <c r="A326" s="400"/>
      <c r="B326" s="400"/>
      <c r="C326" s="400"/>
    </row>
    <row r="327" spans="1:3">
      <c r="A327" s="400"/>
      <c r="B327" s="400"/>
      <c r="C327" s="400"/>
    </row>
    <row r="328" spans="1:3">
      <c r="A328" s="400"/>
      <c r="B328" s="400"/>
      <c r="C328" s="400"/>
    </row>
    <row r="329" spans="1:3">
      <c r="A329" s="400"/>
      <c r="B329" s="400"/>
      <c r="C329" s="400"/>
    </row>
    <row r="330" spans="1:3">
      <c r="A330" s="400"/>
      <c r="B330" s="400"/>
      <c r="C330" s="400"/>
    </row>
    <row r="331" spans="1:3">
      <c r="A331" s="400"/>
      <c r="B331" s="400"/>
      <c r="C331" s="400"/>
    </row>
    <row r="332" spans="1:3">
      <c r="A332" s="400"/>
      <c r="B332" s="400"/>
      <c r="C332" s="400"/>
    </row>
    <row r="333" spans="1:3">
      <c r="A333" s="400"/>
      <c r="B333" s="400"/>
      <c r="C333" s="400"/>
    </row>
    <row r="334" spans="1:3">
      <c r="A334" s="400"/>
      <c r="B334" s="400"/>
      <c r="C334" s="400"/>
    </row>
    <row r="335" spans="1:3">
      <c r="A335" s="400"/>
      <c r="B335" s="400"/>
      <c r="C335" s="400"/>
    </row>
    <row r="336" spans="1:3">
      <c r="A336" s="400"/>
      <c r="B336" s="400"/>
      <c r="C336" s="400"/>
    </row>
    <row r="337" spans="1:3">
      <c r="A337" s="400"/>
      <c r="B337" s="400"/>
      <c r="C337" s="400"/>
    </row>
    <row r="338" spans="1:3">
      <c r="A338" s="400"/>
      <c r="B338" s="400"/>
      <c r="C338" s="400"/>
    </row>
    <row r="339" spans="1:3">
      <c r="A339" s="400"/>
      <c r="B339" s="400"/>
      <c r="C339" s="400"/>
    </row>
    <row r="340" spans="1:3">
      <c r="A340" s="400"/>
      <c r="B340" s="400"/>
      <c r="C340" s="400"/>
    </row>
    <row r="341" spans="1:3">
      <c r="A341" s="400"/>
      <c r="B341" s="400"/>
      <c r="C341" s="400"/>
    </row>
    <row r="342" spans="1:3">
      <c r="A342" s="400"/>
      <c r="B342" s="400"/>
      <c r="C342" s="400"/>
    </row>
    <row r="343" spans="1:3">
      <c r="A343" s="400"/>
      <c r="B343" s="400"/>
      <c r="C343" s="400"/>
    </row>
    <row r="344" spans="1:3">
      <c r="A344" s="400"/>
      <c r="B344" s="400"/>
      <c r="C344" s="400"/>
    </row>
    <row r="345" spans="1:3">
      <c r="A345" s="400"/>
      <c r="B345" s="400"/>
      <c r="C345" s="400"/>
    </row>
    <row r="346" spans="1:3">
      <c r="A346" s="400"/>
      <c r="B346" s="400"/>
      <c r="C346" s="400"/>
    </row>
    <row r="347" spans="1:3">
      <c r="A347" s="400"/>
      <c r="B347" s="400"/>
      <c r="C347" s="400"/>
    </row>
    <row r="348" spans="1:3">
      <c r="A348" s="400"/>
      <c r="B348" s="400"/>
      <c r="C348" s="400"/>
    </row>
    <row r="349" spans="1:3">
      <c r="A349" s="400"/>
      <c r="B349" s="400"/>
      <c r="C349" s="400"/>
    </row>
    <row r="350" spans="1:3">
      <c r="A350" s="400"/>
      <c r="B350" s="400"/>
      <c r="C350" s="400"/>
    </row>
    <row r="351" spans="1:3">
      <c r="A351" s="400"/>
      <c r="B351" s="400"/>
      <c r="C351" s="400"/>
    </row>
    <row r="352" spans="1:3">
      <c r="A352" s="400"/>
      <c r="B352" s="400"/>
      <c r="C352" s="400"/>
    </row>
    <row r="353" spans="1:3">
      <c r="A353" s="400"/>
      <c r="B353" s="400"/>
      <c r="C353" s="400"/>
    </row>
    <row r="354" spans="1:3">
      <c r="A354" s="400"/>
      <c r="B354" s="400"/>
      <c r="C354" s="400"/>
    </row>
    <row r="355" spans="1:3">
      <c r="A355" s="400"/>
      <c r="B355" s="400"/>
      <c r="C355" s="400"/>
    </row>
    <row r="356" spans="1:3">
      <c r="A356" s="400"/>
      <c r="B356" s="400"/>
      <c r="C356" s="400"/>
    </row>
    <row r="357" spans="1:3">
      <c r="A357" s="400"/>
      <c r="B357" s="400"/>
      <c r="C357" s="400"/>
    </row>
    <row r="358" spans="1:3">
      <c r="A358" s="400"/>
      <c r="B358" s="400"/>
      <c r="C358" s="400"/>
    </row>
    <row r="359" spans="1:3">
      <c r="A359" s="400"/>
      <c r="B359" s="400"/>
      <c r="C359" s="400"/>
    </row>
    <row r="360" spans="1:3">
      <c r="A360" s="400"/>
      <c r="B360" s="400"/>
      <c r="C360" s="400"/>
    </row>
    <row r="361" spans="1:3">
      <c r="A361" s="400"/>
      <c r="B361" s="400"/>
      <c r="C361" s="400"/>
    </row>
    <row r="362" spans="1:3">
      <c r="A362" s="400"/>
      <c r="B362" s="400"/>
      <c r="C362" s="400"/>
    </row>
    <row r="363" spans="1:3">
      <c r="A363" s="400"/>
      <c r="B363" s="400"/>
      <c r="C363" s="400"/>
    </row>
    <row r="364" spans="1:3">
      <c r="A364" s="400"/>
      <c r="B364" s="400"/>
      <c r="C364" s="400"/>
    </row>
    <row r="365" spans="1:3">
      <c r="A365" s="400"/>
      <c r="B365" s="400"/>
      <c r="C365" s="400"/>
    </row>
    <row r="366" spans="1:3">
      <c r="A366" s="400"/>
      <c r="B366" s="400"/>
      <c r="C366" s="400"/>
    </row>
    <row r="367" spans="1:3">
      <c r="A367" s="400"/>
      <c r="B367" s="400"/>
      <c r="C367" s="400"/>
    </row>
    <row r="368" spans="1:3">
      <c r="A368" s="400"/>
      <c r="B368" s="400"/>
      <c r="C368" s="400"/>
    </row>
    <row r="369" spans="1:3">
      <c r="A369" s="400"/>
      <c r="B369" s="400"/>
      <c r="C369" s="400"/>
    </row>
    <row r="370" spans="1:3">
      <c r="A370" s="400"/>
      <c r="B370" s="400"/>
      <c r="C370" s="400"/>
    </row>
    <row r="371" spans="1:3">
      <c r="A371" s="400"/>
      <c r="B371" s="400"/>
      <c r="C371" s="400"/>
    </row>
    <row r="372" spans="1:3">
      <c r="A372" s="400"/>
      <c r="B372" s="400"/>
      <c r="C372" s="400"/>
    </row>
    <row r="373" spans="1:3">
      <c r="A373" s="400"/>
      <c r="B373" s="400"/>
      <c r="C373" s="400"/>
    </row>
    <row r="374" spans="1:3">
      <c r="A374" s="400"/>
      <c r="B374" s="400"/>
      <c r="C374" s="400"/>
    </row>
    <row r="375" spans="1:3">
      <c r="A375" s="400"/>
      <c r="B375" s="400"/>
      <c r="C375" s="400"/>
    </row>
    <row r="376" spans="1:3">
      <c r="A376" s="400"/>
      <c r="B376" s="400"/>
      <c r="C376" s="400"/>
    </row>
    <row r="377" spans="1:3">
      <c r="A377" s="400"/>
      <c r="B377" s="400"/>
      <c r="C377" s="400"/>
    </row>
    <row r="378" spans="1:3">
      <c r="A378" s="400"/>
      <c r="B378" s="400"/>
      <c r="C378" s="400"/>
    </row>
    <row r="379" spans="1:3">
      <c r="A379" s="400"/>
      <c r="B379" s="400"/>
      <c r="C379" s="400"/>
    </row>
    <row r="380" spans="1:3">
      <c r="A380" s="400"/>
      <c r="B380" s="400"/>
      <c r="C380" s="400"/>
    </row>
    <row r="381" spans="1:3">
      <c r="A381" s="400"/>
      <c r="B381" s="400"/>
      <c r="C381" s="400"/>
    </row>
    <row r="382" spans="1:3">
      <c r="A382" s="400"/>
      <c r="B382" s="400"/>
      <c r="C382" s="400"/>
    </row>
    <row r="383" spans="1:3">
      <c r="A383" s="400"/>
      <c r="B383" s="400"/>
      <c r="C383" s="400"/>
    </row>
    <row r="384" spans="1:3">
      <c r="A384" s="400"/>
      <c r="B384" s="400"/>
      <c r="C384" s="400"/>
    </row>
    <row r="385" spans="1:3">
      <c r="A385" s="400"/>
      <c r="B385" s="400"/>
      <c r="C385" s="400"/>
    </row>
    <row r="386" spans="1:3">
      <c r="A386" s="400"/>
      <c r="B386" s="400"/>
      <c r="C386" s="400"/>
    </row>
    <row r="387" spans="1:3">
      <c r="A387" s="400"/>
      <c r="B387" s="400"/>
      <c r="C387" s="400"/>
    </row>
    <row r="388" spans="1:3">
      <c r="A388" s="400"/>
      <c r="B388" s="400"/>
      <c r="C388" s="400"/>
    </row>
    <row r="389" spans="1:3">
      <c r="A389" s="400"/>
      <c r="B389" s="400"/>
      <c r="C389" s="400"/>
    </row>
    <row r="390" spans="1:3">
      <c r="A390" s="400"/>
      <c r="B390" s="400"/>
      <c r="C390" s="400"/>
    </row>
    <row r="391" spans="1:3">
      <c r="A391" s="400"/>
      <c r="B391" s="400"/>
      <c r="C391" s="400"/>
    </row>
    <row r="392" spans="1:3">
      <c r="A392" s="400"/>
      <c r="B392" s="400"/>
      <c r="C392" s="400"/>
    </row>
    <row r="393" spans="1:3">
      <c r="A393" s="400"/>
      <c r="B393" s="400"/>
      <c r="C393" s="400"/>
    </row>
    <row r="394" spans="1:3">
      <c r="A394" s="400"/>
      <c r="B394" s="400"/>
      <c r="C394" s="400"/>
    </row>
    <row r="395" spans="1:3">
      <c r="A395" s="400"/>
      <c r="B395" s="400"/>
      <c r="C395" s="400"/>
    </row>
    <row r="396" spans="1:3">
      <c r="A396" s="400"/>
      <c r="B396" s="400"/>
      <c r="C396" s="400"/>
    </row>
    <row r="397" spans="1:3">
      <c r="A397" s="400"/>
      <c r="B397" s="400"/>
      <c r="C397" s="400"/>
    </row>
    <row r="398" spans="1:3">
      <c r="A398" s="400"/>
      <c r="B398" s="400"/>
      <c r="C398" s="400"/>
    </row>
    <row r="399" spans="1:3">
      <c r="A399" s="400"/>
      <c r="B399" s="400"/>
      <c r="C399" s="400"/>
    </row>
    <row r="400" spans="1:3">
      <c r="A400" s="400"/>
      <c r="B400" s="400"/>
      <c r="C400" s="400"/>
    </row>
    <row r="401" spans="1:3">
      <c r="A401" s="400"/>
      <c r="B401" s="400"/>
      <c r="C401" s="400"/>
    </row>
    <row r="402" spans="1:3">
      <c r="A402" s="400"/>
      <c r="B402" s="400"/>
      <c r="C402" s="400"/>
    </row>
    <row r="403" spans="1:3">
      <c r="A403" s="400"/>
      <c r="B403" s="400"/>
      <c r="C403" s="400"/>
    </row>
    <row r="404" spans="1:3">
      <c r="A404" s="400"/>
      <c r="B404" s="400"/>
      <c r="C404" s="400"/>
    </row>
    <row r="405" spans="1:3">
      <c r="A405" s="400"/>
      <c r="B405" s="400"/>
      <c r="C405" s="400"/>
    </row>
    <row r="406" spans="1:3">
      <c r="A406" s="400"/>
      <c r="B406" s="400"/>
      <c r="C406" s="400"/>
    </row>
    <row r="407" spans="1:3">
      <c r="A407" s="400"/>
      <c r="B407" s="400"/>
      <c r="C407" s="400"/>
    </row>
    <row r="408" spans="1:3">
      <c r="A408" s="400"/>
      <c r="B408" s="400"/>
      <c r="C408" s="400"/>
    </row>
    <row r="409" spans="1:3">
      <c r="A409" s="400"/>
      <c r="B409" s="400"/>
      <c r="C409" s="400"/>
    </row>
    <row r="410" spans="1:3">
      <c r="A410" s="400"/>
      <c r="B410" s="400"/>
      <c r="C410" s="400"/>
    </row>
    <row r="411" spans="1:3">
      <c r="A411" s="400"/>
      <c r="B411" s="400"/>
      <c r="C411" s="400"/>
    </row>
    <row r="412" spans="1:3">
      <c r="A412" s="400"/>
      <c r="B412" s="400"/>
      <c r="C412" s="400"/>
    </row>
    <row r="413" spans="1:3">
      <c r="A413" s="400"/>
      <c r="B413" s="400"/>
      <c r="C413" s="400"/>
    </row>
    <row r="414" spans="1:3">
      <c r="A414" s="400"/>
      <c r="B414" s="400"/>
      <c r="C414" s="400"/>
    </row>
    <row r="415" spans="1:3">
      <c r="A415" s="400"/>
      <c r="B415" s="400"/>
      <c r="C415" s="400"/>
    </row>
    <row r="416" spans="1:3">
      <c r="A416" s="400"/>
      <c r="B416" s="400"/>
      <c r="C416" s="400"/>
    </row>
    <row r="417" spans="1:3">
      <c r="A417" s="400"/>
      <c r="B417" s="400"/>
      <c r="C417" s="400"/>
    </row>
    <row r="418" spans="1:3">
      <c r="A418" s="400"/>
      <c r="B418" s="400"/>
      <c r="C418" s="400"/>
    </row>
    <row r="419" spans="1:3">
      <c r="A419" s="400"/>
      <c r="B419" s="400"/>
      <c r="C419" s="400"/>
    </row>
    <row r="420" spans="1:3">
      <c r="A420" s="400"/>
      <c r="B420" s="400"/>
      <c r="C420" s="400"/>
    </row>
    <row r="421" spans="1:3">
      <c r="A421" s="400"/>
      <c r="B421" s="400"/>
      <c r="C421" s="400"/>
    </row>
    <row r="422" spans="1:3">
      <c r="A422" s="400"/>
      <c r="B422" s="400"/>
      <c r="C422" s="400"/>
    </row>
    <row r="423" spans="1:3">
      <c r="A423" s="400"/>
      <c r="B423" s="400"/>
      <c r="C423" s="400"/>
    </row>
    <row r="424" spans="1:3">
      <c r="A424" s="400"/>
      <c r="B424" s="400"/>
      <c r="C424" s="400"/>
    </row>
    <row r="425" spans="1:3">
      <c r="A425" s="400"/>
      <c r="B425" s="400"/>
      <c r="C425" s="400"/>
    </row>
    <row r="426" spans="1:3">
      <c r="A426" s="400"/>
      <c r="B426" s="400"/>
      <c r="C426" s="400"/>
    </row>
    <row r="427" spans="1:3">
      <c r="A427" s="400"/>
      <c r="B427" s="400"/>
      <c r="C427" s="400"/>
    </row>
    <row r="428" spans="1:3">
      <c r="A428" s="400"/>
      <c r="B428" s="400"/>
      <c r="C428" s="400"/>
    </row>
    <row r="429" spans="1:3">
      <c r="A429" s="400"/>
      <c r="B429" s="400"/>
      <c r="C429" s="400"/>
    </row>
    <row r="430" spans="1:3">
      <c r="A430" s="400"/>
      <c r="B430" s="400"/>
      <c r="C430" s="400"/>
    </row>
    <row r="431" spans="1:3">
      <c r="A431" s="400"/>
      <c r="B431" s="400"/>
      <c r="C431" s="400"/>
    </row>
    <row r="432" spans="1:3">
      <c r="A432" s="400"/>
      <c r="B432" s="400"/>
      <c r="C432" s="400"/>
    </row>
    <row r="433" spans="1:3">
      <c r="A433" s="400"/>
      <c r="B433" s="400"/>
      <c r="C433" s="400"/>
    </row>
    <row r="434" spans="1:3">
      <c r="A434" s="400"/>
      <c r="B434" s="400"/>
      <c r="C434" s="400"/>
    </row>
    <row r="435" spans="1:3">
      <c r="A435" s="400"/>
      <c r="B435" s="400"/>
      <c r="C435" s="400"/>
    </row>
    <row r="436" spans="1:3">
      <c r="A436" s="400"/>
      <c r="B436" s="400"/>
      <c r="C436" s="400"/>
    </row>
    <row r="437" spans="1:3">
      <c r="A437" s="400"/>
      <c r="B437" s="400"/>
      <c r="C437" s="400"/>
    </row>
    <row r="438" spans="1:3">
      <c r="A438" s="400"/>
      <c r="B438" s="400"/>
      <c r="C438" s="400"/>
    </row>
    <row r="439" spans="1:3">
      <c r="A439" s="400"/>
      <c r="B439" s="400"/>
      <c r="C439" s="400"/>
    </row>
    <row r="440" spans="1:3">
      <c r="A440" s="400"/>
      <c r="B440" s="400"/>
      <c r="C440" s="400"/>
    </row>
    <row r="441" spans="1:3">
      <c r="A441" s="400"/>
      <c r="B441" s="400"/>
      <c r="C441" s="400"/>
    </row>
    <row r="442" spans="1:3">
      <c r="A442" s="400"/>
      <c r="B442" s="400"/>
      <c r="C442" s="400"/>
    </row>
    <row r="443" spans="1:3">
      <c r="A443" s="400"/>
      <c r="B443" s="400"/>
      <c r="C443" s="400"/>
    </row>
    <row r="444" spans="1:3">
      <c r="A444" s="400"/>
      <c r="B444" s="400"/>
      <c r="C444" s="400"/>
    </row>
    <row r="445" spans="1:3">
      <c r="A445" s="400"/>
      <c r="B445" s="400"/>
      <c r="C445" s="400"/>
    </row>
    <row r="446" spans="1:3">
      <c r="A446" s="400"/>
      <c r="B446" s="400"/>
      <c r="C446" s="400"/>
    </row>
    <row r="447" spans="1:3">
      <c r="A447" s="400"/>
      <c r="B447" s="400"/>
      <c r="C447" s="400"/>
    </row>
    <row r="448" spans="1:3">
      <c r="A448" s="400"/>
      <c r="B448" s="400"/>
      <c r="C448" s="400"/>
    </row>
    <row r="449" spans="1:3">
      <c r="A449" s="400"/>
      <c r="B449" s="400"/>
      <c r="C449" s="400"/>
    </row>
    <row r="450" spans="1:3">
      <c r="A450" s="400"/>
      <c r="B450" s="400"/>
      <c r="C450" s="400"/>
    </row>
    <row r="451" spans="1:3">
      <c r="A451" s="400"/>
      <c r="B451" s="400"/>
      <c r="C451" s="400"/>
    </row>
    <row r="452" spans="1:3">
      <c r="A452" s="400"/>
      <c r="B452" s="400"/>
      <c r="C452" s="400"/>
    </row>
    <row r="453" spans="1:3">
      <c r="A453" s="400"/>
      <c r="B453" s="400"/>
      <c r="C453" s="400"/>
    </row>
    <row r="454" spans="1:3">
      <c r="A454" s="400"/>
      <c r="B454" s="400"/>
      <c r="C454" s="400"/>
    </row>
    <row r="455" spans="1:3">
      <c r="A455" s="400"/>
      <c r="B455" s="400"/>
      <c r="C455" s="400"/>
    </row>
    <row r="456" spans="1:3">
      <c r="A456" s="400"/>
      <c r="B456" s="400"/>
      <c r="C456" s="400"/>
    </row>
    <row r="457" spans="1:3">
      <c r="A457" s="400"/>
      <c r="B457" s="400"/>
      <c r="C457" s="400"/>
    </row>
    <row r="458" spans="1:3">
      <c r="A458" s="400"/>
      <c r="B458" s="400"/>
      <c r="C458" s="400"/>
    </row>
    <row r="459" spans="1:3">
      <c r="A459" s="400"/>
      <c r="B459" s="400"/>
      <c r="C459" s="400"/>
    </row>
    <row r="460" spans="1:3">
      <c r="A460" s="400"/>
      <c r="B460" s="400"/>
      <c r="C460" s="400"/>
    </row>
    <row r="461" spans="1:3">
      <c r="A461" s="400"/>
      <c r="B461" s="400"/>
      <c r="C461" s="400"/>
    </row>
    <row r="462" spans="1:3">
      <c r="A462" s="400"/>
      <c r="B462" s="400"/>
      <c r="C462" s="400"/>
    </row>
    <row r="463" spans="1:3">
      <c r="A463" s="400"/>
      <c r="B463" s="400"/>
      <c r="C463" s="400"/>
    </row>
    <row r="464" spans="1:3">
      <c r="A464" s="400"/>
      <c r="B464" s="400"/>
      <c r="C464" s="400"/>
    </row>
    <row r="465" spans="1:3">
      <c r="A465" s="400"/>
      <c r="B465" s="400"/>
      <c r="C465" s="400"/>
    </row>
    <row r="466" spans="1:3">
      <c r="A466" s="400"/>
      <c r="B466" s="400"/>
      <c r="C466" s="400"/>
    </row>
    <row r="467" spans="1:3">
      <c r="A467" s="400"/>
      <c r="B467" s="400"/>
      <c r="C467" s="400"/>
    </row>
    <row r="468" spans="1:3">
      <c r="A468" s="400"/>
      <c r="B468" s="400"/>
      <c r="C468" s="400"/>
    </row>
    <row r="469" spans="1:3">
      <c r="A469" s="400"/>
      <c r="B469" s="400"/>
      <c r="C469" s="400"/>
    </row>
    <row r="470" spans="1:3">
      <c r="A470" s="400"/>
      <c r="B470" s="400"/>
      <c r="C470" s="400"/>
    </row>
    <row r="471" spans="1:3">
      <c r="A471" s="400"/>
      <c r="B471" s="400"/>
      <c r="C471" s="400"/>
    </row>
    <row r="472" spans="1:3">
      <c r="A472" s="400"/>
      <c r="B472" s="400"/>
      <c r="C472" s="400"/>
    </row>
    <row r="473" spans="1:3">
      <c r="A473" s="400"/>
      <c r="B473" s="400"/>
      <c r="C473" s="400"/>
    </row>
    <row r="474" spans="1:3">
      <c r="A474" s="400"/>
      <c r="B474" s="400"/>
      <c r="C474" s="400"/>
    </row>
    <row r="475" spans="1:3">
      <c r="A475" s="400"/>
      <c r="B475" s="400"/>
      <c r="C475" s="400"/>
    </row>
    <row r="476" spans="1:3">
      <c r="A476" s="400"/>
      <c r="B476" s="400"/>
      <c r="C476" s="400"/>
    </row>
    <row r="477" spans="1:3">
      <c r="A477" s="400"/>
      <c r="B477" s="400"/>
      <c r="C477" s="400"/>
    </row>
    <row r="478" spans="1:3">
      <c r="A478" s="400"/>
      <c r="B478" s="400"/>
      <c r="C478" s="400"/>
    </row>
    <row r="479" spans="1:3">
      <c r="A479" s="400"/>
      <c r="B479" s="400"/>
      <c r="C479" s="400"/>
    </row>
    <row r="480" spans="1:3">
      <c r="A480" s="400"/>
      <c r="B480" s="400"/>
      <c r="C480" s="400"/>
    </row>
    <row r="481" spans="1:3">
      <c r="A481" s="400"/>
      <c r="B481" s="400"/>
      <c r="C481" s="400"/>
    </row>
    <row r="482" spans="1:3">
      <c r="A482" s="400"/>
      <c r="B482" s="400"/>
      <c r="C482" s="400"/>
    </row>
    <row r="483" spans="1:3">
      <c r="A483" s="400"/>
      <c r="B483" s="400"/>
      <c r="C483" s="400"/>
    </row>
    <row r="484" spans="1:3">
      <c r="A484" s="400"/>
      <c r="B484" s="400"/>
      <c r="C484" s="400"/>
    </row>
    <row r="485" spans="1:3">
      <c r="A485" s="400"/>
      <c r="B485" s="400"/>
      <c r="C485" s="400"/>
    </row>
    <row r="486" spans="1:3">
      <c r="A486" s="400"/>
      <c r="B486" s="400"/>
      <c r="C486" s="400"/>
    </row>
    <row r="487" spans="1:3">
      <c r="A487" s="400"/>
      <c r="B487" s="400"/>
      <c r="C487" s="400"/>
    </row>
    <row r="488" spans="1:3">
      <c r="A488" s="400"/>
      <c r="B488" s="400"/>
      <c r="C488" s="400"/>
    </row>
    <row r="489" spans="1:3">
      <c r="A489" s="400"/>
      <c r="B489" s="400"/>
      <c r="C489" s="400"/>
    </row>
    <row r="490" spans="1:3">
      <c r="A490" s="400"/>
      <c r="B490" s="400"/>
      <c r="C490" s="400"/>
    </row>
    <row r="491" spans="1:3">
      <c r="A491" s="400"/>
      <c r="B491" s="400"/>
      <c r="C491" s="400"/>
    </row>
    <row r="492" spans="1:3">
      <c r="A492" s="400"/>
      <c r="B492" s="400"/>
      <c r="C492" s="400"/>
    </row>
    <row r="493" spans="1:3">
      <c r="A493" s="400"/>
      <c r="B493" s="400"/>
      <c r="C493" s="400"/>
    </row>
    <row r="494" spans="1:3">
      <c r="A494" s="400"/>
      <c r="B494" s="400"/>
      <c r="C494" s="400"/>
    </row>
    <row r="495" spans="1:3">
      <c r="A495" s="400"/>
      <c r="B495" s="400"/>
      <c r="C495" s="400"/>
    </row>
    <row r="496" spans="1:3">
      <c r="A496" s="400"/>
      <c r="B496" s="400"/>
      <c r="C496" s="400"/>
    </row>
    <row r="497" spans="1:3">
      <c r="A497" s="400"/>
      <c r="B497" s="400"/>
      <c r="C497" s="400"/>
    </row>
    <row r="498" spans="1:3">
      <c r="A498" s="400"/>
      <c r="B498" s="400"/>
      <c r="C498" s="400"/>
    </row>
    <row r="499" spans="1:3">
      <c r="A499" s="400"/>
      <c r="B499" s="400"/>
      <c r="C499" s="400"/>
    </row>
    <row r="500" spans="1:3">
      <c r="A500" s="400"/>
      <c r="B500" s="400"/>
      <c r="C500" s="400"/>
    </row>
    <row r="501" spans="1:3">
      <c r="A501" s="400"/>
      <c r="B501" s="400"/>
      <c r="C501" s="400"/>
    </row>
    <row r="502" spans="1:3">
      <c r="A502" s="400"/>
      <c r="B502" s="400"/>
      <c r="C502" s="400"/>
    </row>
    <row r="503" spans="1:3">
      <c r="A503" s="400"/>
      <c r="B503" s="400"/>
      <c r="C503" s="400"/>
    </row>
    <row r="504" spans="1:3">
      <c r="A504" s="400"/>
      <c r="B504" s="400"/>
      <c r="C504" s="400"/>
    </row>
    <row r="505" spans="1:3">
      <c r="A505" s="400"/>
      <c r="B505" s="400"/>
      <c r="C505" s="400"/>
    </row>
    <row r="506" spans="1:3">
      <c r="A506" s="400"/>
      <c r="B506" s="400"/>
      <c r="C506" s="400"/>
    </row>
    <row r="507" spans="1:3">
      <c r="A507" s="400"/>
      <c r="B507" s="400"/>
      <c r="C507" s="400"/>
    </row>
    <row r="508" spans="1:3">
      <c r="A508" s="400"/>
      <c r="B508" s="400"/>
      <c r="C508" s="400"/>
    </row>
    <row r="509" spans="1:3">
      <c r="A509" s="400"/>
      <c r="B509" s="400"/>
      <c r="C509" s="400"/>
    </row>
    <row r="510" spans="1:3">
      <c r="A510" s="400"/>
      <c r="B510" s="400"/>
      <c r="C510" s="400"/>
    </row>
    <row r="511" spans="1:3">
      <c r="A511" s="400"/>
      <c r="B511" s="400"/>
      <c r="C511" s="400"/>
    </row>
    <row r="512" spans="1:3">
      <c r="A512" s="400"/>
      <c r="B512" s="400"/>
      <c r="C512" s="400"/>
    </row>
    <row r="513" spans="1:3">
      <c r="A513" s="400"/>
      <c r="B513" s="400"/>
      <c r="C513" s="400"/>
    </row>
    <row r="514" spans="1:3">
      <c r="A514" s="400"/>
      <c r="B514" s="400"/>
      <c r="C514" s="400"/>
    </row>
    <row r="515" spans="1:3">
      <c r="A515" s="400"/>
      <c r="B515" s="400"/>
      <c r="C515" s="400"/>
    </row>
    <row r="516" spans="1:3">
      <c r="A516" s="400"/>
      <c r="B516" s="400"/>
      <c r="C516" s="400"/>
    </row>
    <row r="517" spans="1:3">
      <c r="A517" s="400"/>
      <c r="B517" s="400"/>
      <c r="C517" s="400"/>
    </row>
    <row r="518" spans="1:3">
      <c r="A518" s="400"/>
      <c r="B518" s="400"/>
      <c r="C518" s="400"/>
    </row>
    <row r="519" spans="1:3">
      <c r="A519" s="400"/>
      <c r="B519" s="400"/>
      <c r="C519" s="400"/>
    </row>
    <row r="520" spans="1:3">
      <c r="A520" s="400"/>
      <c r="B520" s="400"/>
      <c r="C520" s="400"/>
    </row>
    <row r="521" spans="1:3">
      <c r="A521" s="400"/>
      <c r="B521" s="400"/>
      <c r="C521" s="400"/>
    </row>
    <row r="522" spans="1:3">
      <c r="A522" s="400"/>
      <c r="B522" s="400"/>
      <c r="C522" s="400"/>
    </row>
    <row r="523" spans="1:3">
      <c r="A523" s="400"/>
      <c r="B523" s="400"/>
      <c r="C523" s="400"/>
    </row>
    <row r="524" spans="1:3">
      <c r="A524" s="400"/>
      <c r="B524" s="400"/>
      <c r="C524" s="400"/>
    </row>
    <row r="525" spans="1:3">
      <c r="A525" s="400"/>
      <c r="B525" s="400"/>
      <c r="C525" s="400"/>
    </row>
    <row r="526" spans="1:3">
      <c r="A526" s="400"/>
      <c r="B526" s="400"/>
      <c r="C526" s="400"/>
    </row>
    <row r="527" spans="1:3">
      <c r="A527" s="400"/>
      <c r="B527" s="400"/>
      <c r="C527" s="400"/>
    </row>
    <row r="528" spans="1:3">
      <c r="A528" s="400"/>
      <c r="B528" s="400"/>
      <c r="C528" s="400"/>
    </row>
    <row r="529" spans="1:3">
      <c r="A529" s="400"/>
      <c r="B529" s="400"/>
      <c r="C529" s="400"/>
    </row>
    <row r="530" spans="1:3">
      <c r="A530" s="400"/>
      <c r="B530" s="400"/>
      <c r="C530" s="400"/>
    </row>
    <row r="531" spans="1:3">
      <c r="A531" s="400"/>
      <c r="B531" s="400"/>
      <c r="C531" s="400"/>
    </row>
    <row r="532" spans="1:3">
      <c r="A532" s="400"/>
      <c r="B532" s="400"/>
      <c r="C532" s="400"/>
    </row>
    <row r="533" spans="1:3">
      <c r="A533" s="400"/>
      <c r="B533" s="400"/>
      <c r="C533" s="400"/>
    </row>
    <row r="534" spans="1:3">
      <c r="A534" s="400"/>
      <c r="B534" s="400"/>
      <c r="C534" s="400"/>
    </row>
    <row r="535" spans="1:3">
      <c r="A535" s="400"/>
      <c r="B535" s="400"/>
      <c r="C535" s="400"/>
    </row>
    <row r="536" spans="1:3">
      <c r="A536" s="400"/>
      <c r="B536" s="400"/>
      <c r="C536" s="400"/>
    </row>
    <row r="537" spans="1:3">
      <c r="A537" s="400"/>
      <c r="B537" s="400"/>
      <c r="C537" s="400"/>
    </row>
    <row r="538" spans="1:3">
      <c r="A538" s="400"/>
      <c r="B538" s="400"/>
      <c r="C538" s="400"/>
    </row>
    <row r="539" spans="1:3">
      <c r="A539" s="400"/>
      <c r="B539" s="400"/>
      <c r="C539" s="400"/>
    </row>
    <row r="540" spans="1:3">
      <c r="A540" s="400"/>
      <c r="B540" s="400"/>
      <c r="C540" s="400"/>
    </row>
    <row r="541" spans="1:3">
      <c r="A541" s="400"/>
      <c r="B541" s="400"/>
      <c r="C541" s="400"/>
    </row>
    <row r="542" spans="1:3">
      <c r="A542" s="400"/>
      <c r="B542" s="400"/>
      <c r="C542" s="400"/>
    </row>
    <row r="543" spans="1:3">
      <c r="A543" s="400"/>
      <c r="B543" s="400"/>
      <c r="C543" s="400"/>
    </row>
    <row r="544" spans="1:3">
      <c r="A544" s="400"/>
      <c r="B544" s="400"/>
      <c r="C544" s="400"/>
    </row>
    <row r="545" spans="1:3">
      <c r="A545" s="400"/>
      <c r="B545" s="400"/>
      <c r="C545" s="400"/>
    </row>
    <row r="546" spans="1:3">
      <c r="A546" s="400"/>
      <c r="B546" s="400"/>
      <c r="C546" s="400"/>
    </row>
    <row r="547" spans="1:3">
      <c r="A547" s="400"/>
      <c r="B547" s="400"/>
      <c r="C547" s="400"/>
    </row>
    <row r="548" spans="1:3">
      <c r="A548" s="400"/>
      <c r="B548" s="400"/>
      <c r="C548" s="400"/>
    </row>
    <row r="549" spans="1:3">
      <c r="A549" s="400"/>
      <c r="B549" s="400"/>
      <c r="C549" s="400"/>
    </row>
    <row r="550" spans="1:3">
      <c r="A550" s="400"/>
      <c r="B550" s="400"/>
      <c r="C550" s="400"/>
    </row>
    <row r="551" spans="1:3">
      <c r="A551" s="400"/>
      <c r="B551" s="400"/>
      <c r="C551" s="400"/>
    </row>
    <row r="552" spans="1:3">
      <c r="A552" s="400"/>
      <c r="B552" s="400"/>
      <c r="C552" s="400"/>
    </row>
    <row r="553" spans="1:3">
      <c r="A553" s="400"/>
      <c r="B553" s="400"/>
      <c r="C553" s="400"/>
    </row>
    <row r="554" spans="1:3">
      <c r="A554" s="400"/>
      <c r="B554" s="400"/>
      <c r="C554" s="400"/>
    </row>
    <row r="555" spans="1:3">
      <c r="A555" s="400"/>
      <c r="B555" s="400"/>
      <c r="C555" s="400"/>
    </row>
    <row r="556" spans="1:3">
      <c r="A556" s="400"/>
      <c r="B556" s="400"/>
      <c r="C556" s="400"/>
    </row>
    <row r="557" spans="1:3">
      <c r="A557" s="400"/>
      <c r="B557" s="400"/>
      <c r="C557" s="400"/>
    </row>
    <row r="558" spans="1:3">
      <c r="A558" s="400"/>
      <c r="B558" s="400"/>
      <c r="C558" s="400"/>
    </row>
    <row r="559" spans="1:3">
      <c r="A559" s="400"/>
      <c r="B559" s="400"/>
      <c r="C559" s="400"/>
    </row>
    <row r="560" spans="1:3">
      <c r="A560" s="400"/>
      <c r="B560" s="400"/>
      <c r="C560" s="400"/>
    </row>
    <row r="561" spans="1:3">
      <c r="A561" s="400"/>
      <c r="B561" s="400"/>
      <c r="C561" s="400"/>
    </row>
    <row r="562" spans="1:3">
      <c r="A562" s="400"/>
      <c r="B562" s="400"/>
      <c r="C562" s="400"/>
    </row>
    <row r="563" spans="1:3">
      <c r="A563" s="400"/>
      <c r="B563" s="400"/>
      <c r="C563" s="400"/>
    </row>
    <row r="564" spans="1:3">
      <c r="A564" s="400"/>
      <c r="B564" s="400"/>
      <c r="C564" s="400"/>
    </row>
    <row r="565" spans="1:3">
      <c r="A565" s="400"/>
      <c r="B565" s="400"/>
      <c r="C565" s="400"/>
    </row>
    <row r="566" spans="1:3">
      <c r="A566" s="400"/>
      <c r="B566" s="400"/>
      <c r="C566" s="400"/>
    </row>
    <row r="567" spans="1:3">
      <c r="A567" s="400"/>
      <c r="B567" s="400"/>
      <c r="C567" s="400"/>
    </row>
    <row r="568" spans="1:3">
      <c r="A568" s="400"/>
      <c r="B568" s="400"/>
      <c r="C568" s="400"/>
    </row>
    <row r="569" spans="1:3">
      <c r="A569" s="400"/>
      <c r="B569" s="400"/>
      <c r="C569" s="400"/>
    </row>
    <row r="570" spans="1:3">
      <c r="A570" s="400"/>
      <c r="B570" s="400"/>
      <c r="C570" s="400"/>
    </row>
    <row r="571" spans="1:3">
      <c r="A571" s="400"/>
      <c r="B571" s="400"/>
      <c r="C571" s="400"/>
    </row>
    <row r="572" spans="1:3">
      <c r="A572" s="400"/>
      <c r="B572" s="400"/>
      <c r="C572" s="400"/>
    </row>
    <row r="573" spans="1:3">
      <c r="A573" s="400"/>
      <c r="B573" s="400"/>
      <c r="C573" s="400"/>
    </row>
    <row r="574" spans="1:3">
      <c r="A574" s="400"/>
      <c r="B574" s="400"/>
      <c r="C574" s="400"/>
    </row>
    <row r="575" spans="1:3">
      <c r="A575" s="400"/>
      <c r="B575" s="400"/>
      <c r="C575" s="400"/>
    </row>
    <row r="576" spans="1:3">
      <c r="A576" s="400"/>
      <c r="B576" s="400"/>
      <c r="C576" s="400"/>
    </row>
    <row r="577" spans="1:3">
      <c r="A577" s="400"/>
      <c r="B577" s="400"/>
      <c r="C577" s="400"/>
    </row>
    <row r="578" spans="1:3">
      <c r="A578" s="400"/>
      <c r="B578" s="400"/>
      <c r="C578" s="400"/>
    </row>
    <row r="579" spans="1:3">
      <c r="A579" s="400"/>
      <c r="B579" s="400"/>
      <c r="C579" s="400"/>
    </row>
    <row r="580" spans="1:3">
      <c r="A580" s="400"/>
      <c r="B580" s="400"/>
      <c r="C580" s="400"/>
    </row>
    <row r="581" spans="1:3">
      <c r="A581" s="400"/>
      <c r="B581" s="400"/>
      <c r="C581" s="400"/>
    </row>
    <row r="582" spans="1:3">
      <c r="A582" s="400"/>
      <c r="B582" s="400"/>
      <c r="C582" s="400"/>
    </row>
    <row r="583" spans="1:3">
      <c r="A583" s="400"/>
      <c r="B583" s="400"/>
      <c r="C583" s="400"/>
    </row>
    <row r="584" spans="1:3">
      <c r="A584" s="400"/>
      <c r="B584" s="400"/>
      <c r="C584" s="400"/>
    </row>
    <row r="585" spans="1:3">
      <c r="A585" s="400"/>
      <c r="B585" s="400"/>
      <c r="C585" s="400"/>
    </row>
    <row r="586" spans="1:3">
      <c r="A586" s="400"/>
      <c r="B586" s="400"/>
      <c r="C586" s="400"/>
    </row>
    <row r="587" spans="1:3">
      <c r="A587" s="400"/>
      <c r="B587" s="400"/>
      <c r="C587" s="400"/>
    </row>
    <row r="588" spans="1:3">
      <c r="A588" s="400"/>
      <c r="B588" s="400"/>
      <c r="C588" s="400"/>
    </row>
    <row r="589" spans="1:3">
      <c r="A589" s="400"/>
      <c r="B589" s="400"/>
      <c r="C589" s="400"/>
    </row>
    <row r="590" spans="1:3">
      <c r="A590" s="400"/>
      <c r="B590" s="400"/>
      <c r="C590" s="400"/>
    </row>
    <row r="591" spans="1:3">
      <c r="A591" s="400"/>
      <c r="B591" s="400"/>
      <c r="C591" s="400"/>
    </row>
    <row r="592" spans="1:3">
      <c r="A592" s="400"/>
      <c r="B592" s="400"/>
      <c r="C592" s="400"/>
    </row>
    <row r="593" spans="1:3">
      <c r="A593" s="400"/>
      <c r="B593" s="400"/>
      <c r="C593" s="400"/>
    </row>
    <row r="594" spans="1:3">
      <c r="A594" s="400"/>
      <c r="B594" s="400"/>
      <c r="C594" s="400"/>
    </row>
    <row r="595" spans="1:3">
      <c r="A595" s="400"/>
      <c r="B595" s="400"/>
      <c r="C595" s="400"/>
    </row>
    <row r="596" spans="1:3">
      <c r="A596" s="400"/>
      <c r="B596" s="400"/>
      <c r="C596" s="400"/>
    </row>
    <row r="597" spans="1:3">
      <c r="A597" s="400"/>
      <c r="B597" s="400"/>
      <c r="C597" s="400"/>
    </row>
    <row r="598" spans="1:3">
      <c r="A598" s="400"/>
      <c r="B598" s="400"/>
      <c r="C598" s="400"/>
    </row>
    <row r="599" spans="1:3">
      <c r="A599" s="400"/>
      <c r="B599" s="400"/>
      <c r="C599" s="400"/>
    </row>
    <row r="600" spans="1:3">
      <c r="A600" s="400"/>
      <c r="B600" s="400"/>
      <c r="C600" s="400"/>
    </row>
    <row r="601" spans="1:3">
      <c r="A601" s="400"/>
      <c r="B601" s="400"/>
      <c r="C601" s="400"/>
    </row>
    <row r="602" spans="1:3">
      <c r="A602" s="400"/>
      <c r="B602" s="400"/>
      <c r="C602" s="400"/>
    </row>
    <row r="603" spans="1:3">
      <c r="A603" s="400"/>
      <c r="B603" s="400"/>
      <c r="C603" s="400"/>
    </row>
    <row r="604" spans="1:3">
      <c r="A604" s="400"/>
      <c r="B604" s="400"/>
      <c r="C604" s="400"/>
    </row>
    <row r="605" spans="1:3">
      <c r="A605" s="400"/>
      <c r="B605" s="400"/>
      <c r="C605" s="400"/>
    </row>
    <row r="606" spans="1:3">
      <c r="A606" s="400"/>
      <c r="B606" s="400"/>
      <c r="C606" s="400"/>
    </row>
    <row r="607" spans="1:3">
      <c r="A607" s="400"/>
      <c r="B607" s="400"/>
      <c r="C607" s="400"/>
    </row>
    <row r="608" spans="1:3">
      <c r="A608" s="400"/>
      <c r="B608" s="400"/>
      <c r="C608" s="400"/>
    </row>
    <row r="609" spans="1:3">
      <c r="A609" s="400"/>
      <c r="B609" s="400"/>
      <c r="C609" s="400"/>
    </row>
    <row r="610" spans="1:3">
      <c r="A610" s="400"/>
      <c r="B610" s="400"/>
      <c r="C610" s="400"/>
    </row>
    <row r="611" spans="1:3">
      <c r="A611" s="400"/>
      <c r="B611" s="400"/>
      <c r="C611" s="400"/>
    </row>
    <row r="612" spans="1:3">
      <c r="A612" s="400"/>
      <c r="B612" s="400"/>
      <c r="C612" s="400"/>
    </row>
    <row r="613" spans="1:3">
      <c r="A613" s="400"/>
      <c r="B613" s="400"/>
      <c r="C613" s="400"/>
    </row>
    <row r="614" spans="1:3">
      <c r="A614" s="400"/>
      <c r="B614" s="400"/>
      <c r="C614" s="400"/>
    </row>
    <row r="615" spans="1:3">
      <c r="A615" s="400"/>
      <c r="B615" s="400"/>
      <c r="C615" s="400"/>
    </row>
    <row r="616" spans="1:3">
      <c r="A616" s="400"/>
      <c r="B616" s="400"/>
      <c r="C616" s="400"/>
    </row>
    <row r="617" spans="1:3">
      <c r="A617" s="400"/>
      <c r="B617" s="400"/>
      <c r="C617" s="400"/>
    </row>
    <row r="618" spans="1:3">
      <c r="A618" s="400"/>
      <c r="B618" s="400"/>
      <c r="C618" s="400"/>
    </row>
    <row r="619" spans="1:3">
      <c r="A619" s="400"/>
      <c r="B619" s="400"/>
      <c r="C619" s="400"/>
    </row>
    <row r="620" spans="1:3">
      <c r="A620" s="400"/>
      <c r="B620" s="400"/>
      <c r="C620" s="400"/>
    </row>
    <row r="621" spans="1:3">
      <c r="A621" s="400"/>
      <c r="B621" s="400"/>
      <c r="C621" s="400"/>
    </row>
    <row r="622" spans="1:3">
      <c r="A622" s="400"/>
      <c r="B622" s="400"/>
      <c r="C622" s="400"/>
    </row>
    <row r="623" spans="1:3">
      <c r="A623" s="400"/>
    </row>
    <row r="624" spans="1:3">
      <c r="A624" s="400"/>
    </row>
    <row r="625" spans="1:1">
      <c r="A625" s="400"/>
    </row>
    <row r="626" spans="1:1">
      <c r="A626" s="400"/>
    </row>
    <row r="627" spans="1:1">
      <c r="A627" s="400"/>
    </row>
    <row r="628" spans="1:1">
      <c r="A628" s="400"/>
    </row>
    <row r="629" spans="1:1">
      <c r="A629" s="400"/>
    </row>
    <row r="630" spans="1:1">
      <c r="A630" s="400"/>
    </row>
    <row r="631" spans="1:1">
      <c r="A631" s="400"/>
    </row>
    <row r="632" spans="1:1">
      <c r="A632" s="400"/>
    </row>
    <row r="633" spans="1:1">
      <c r="A633" s="400"/>
    </row>
    <row r="634" spans="1:1">
      <c r="A634" s="400"/>
    </row>
    <row r="635" spans="1:1">
      <c r="A635" s="400"/>
    </row>
    <row r="636" spans="1:1">
      <c r="A636" s="400"/>
    </row>
    <row r="637" spans="1:1">
      <c r="A637" s="400"/>
    </row>
    <row r="638" spans="1:1">
      <c r="A638" s="400"/>
    </row>
    <row r="639" spans="1:1">
      <c r="A639" s="400"/>
    </row>
    <row r="640" spans="1:1">
      <c r="A640" s="400"/>
    </row>
    <row r="641" spans="1:1">
      <c r="A641" s="400"/>
    </row>
    <row r="642" spans="1:1">
      <c r="A642" s="400"/>
    </row>
    <row r="643" spans="1:1">
      <c r="A643" s="400"/>
    </row>
    <row r="644" spans="1:1">
      <c r="A644" s="86"/>
    </row>
    <row r="645" spans="1:1">
      <c r="A645" s="86"/>
    </row>
    <row r="646" spans="1:1">
      <c r="A646" s="86"/>
    </row>
    <row r="647" spans="1:1">
      <c r="A647" s="86"/>
    </row>
    <row r="648" spans="1:1">
      <c r="A648" s="86"/>
    </row>
    <row r="649" spans="1:1">
      <c r="A649" s="86"/>
    </row>
    <row r="650" spans="1:1">
      <c r="A650" s="86"/>
    </row>
    <row r="651" spans="1:1">
      <c r="A651" s="86"/>
    </row>
    <row r="652" spans="1:1">
      <c r="A652" s="86"/>
    </row>
    <row r="653" spans="1:1">
      <c r="A653" s="86"/>
    </row>
    <row r="654" spans="1:1">
      <c r="A654" s="86"/>
    </row>
    <row r="655" spans="1:1">
      <c r="A655" s="86"/>
    </row>
    <row r="656" spans="1:1">
      <c r="A656" s="86"/>
    </row>
    <row r="657" spans="1:1">
      <c r="A657" s="86"/>
    </row>
    <row r="658" spans="1:1">
      <c r="A658" s="86"/>
    </row>
    <row r="659" spans="1:1">
      <c r="A659" s="86"/>
    </row>
    <row r="660" spans="1:1">
      <c r="A660" s="86"/>
    </row>
    <row r="661" spans="1:1">
      <c r="A661" s="86"/>
    </row>
    <row r="662" spans="1:1">
      <c r="A662" s="86"/>
    </row>
    <row r="663" spans="1:1">
      <c r="A663" s="86"/>
    </row>
    <row r="664" spans="1:1">
      <c r="A664" s="86"/>
    </row>
    <row r="665" spans="1:1">
      <c r="A665" s="86"/>
    </row>
    <row r="666" spans="1:1">
      <c r="A666" s="86"/>
    </row>
    <row r="667" spans="1:1">
      <c r="A667" s="86"/>
    </row>
    <row r="668" spans="1:1">
      <c r="A668" s="86"/>
    </row>
    <row r="669" spans="1:1">
      <c r="A669" s="86"/>
    </row>
    <row r="670" spans="1:1">
      <c r="A670" s="86"/>
    </row>
    <row r="671" spans="1:1">
      <c r="A671" s="86"/>
    </row>
    <row r="672" spans="1:1">
      <c r="A672" s="86"/>
    </row>
    <row r="673" spans="1:1">
      <c r="A673" s="86"/>
    </row>
    <row r="674" spans="1:1">
      <c r="A674" s="86"/>
    </row>
    <row r="675" spans="1:1">
      <c r="A675" s="86"/>
    </row>
    <row r="676" spans="1:1">
      <c r="A676" s="86"/>
    </row>
    <row r="677" spans="1:1">
      <c r="A677" s="86"/>
    </row>
    <row r="678" spans="1:1">
      <c r="A678" s="86"/>
    </row>
    <row r="679" spans="1:1">
      <c r="A679" s="86"/>
    </row>
    <row r="680" spans="1:1">
      <c r="A680" s="86"/>
    </row>
    <row r="681" spans="1:1">
      <c r="A681" s="86"/>
    </row>
    <row r="682" spans="1:1">
      <c r="A682" s="86"/>
    </row>
    <row r="683" spans="1:1">
      <c r="A683" s="86"/>
    </row>
    <row r="684" spans="1:1">
      <c r="A684" s="86"/>
    </row>
    <row r="685" spans="1:1">
      <c r="A685" s="86"/>
    </row>
    <row r="686" spans="1:1">
      <c r="A686" s="86"/>
    </row>
    <row r="687" spans="1:1">
      <c r="A687" s="86"/>
    </row>
    <row r="688" spans="1:1">
      <c r="A688" s="86"/>
    </row>
    <row r="689" spans="1:1">
      <c r="A689" s="86"/>
    </row>
    <row r="690" spans="1:1">
      <c r="A690" s="86"/>
    </row>
    <row r="691" spans="1:1">
      <c r="A691" s="86"/>
    </row>
    <row r="692" spans="1:1">
      <c r="A692" s="86"/>
    </row>
    <row r="693" spans="1:1">
      <c r="A693" s="86"/>
    </row>
    <row r="694" spans="1:1">
      <c r="A694" s="86"/>
    </row>
    <row r="695" spans="1:1">
      <c r="A695" s="86"/>
    </row>
    <row r="696" spans="1:1">
      <c r="A696" s="86"/>
    </row>
    <row r="697" spans="1:1">
      <c r="A697" s="86"/>
    </row>
    <row r="698" spans="1:1">
      <c r="A698" s="86"/>
    </row>
    <row r="699" spans="1:1">
      <c r="A699" s="86"/>
    </row>
    <row r="700" spans="1:1">
      <c r="A700" s="86"/>
    </row>
    <row r="701" spans="1:1">
      <c r="A701" s="86"/>
    </row>
    <row r="702" spans="1:1">
      <c r="A702" s="86"/>
    </row>
    <row r="703" spans="1:1">
      <c r="A703" s="86"/>
    </row>
    <row r="704" spans="1:1">
      <c r="A704" s="86"/>
    </row>
    <row r="705" spans="1:1">
      <c r="A705" s="86"/>
    </row>
    <row r="706" spans="1:1">
      <c r="A706" s="86"/>
    </row>
    <row r="707" spans="1:1">
      <c r="A707" s="86"/>
    </row>
    <row r="708" spans="1:1">
      <c r="A708" s="86"/>
    </row>
    <row r="709" spans="1:1">
      <c r="A709" s="86"/>
    </row>
    <row r="710" spans="1:1">
      <c r="A710" s="86"/>
    </row>
    <row r="711" spans="1:1">
      <c r="A711" s="86"/>
    </row>
    <row r="712" spans="1:1">
      <c r="A712" s="86"/>
    </row>
    <row r="713" spans="1:1">
      <c r="A713" s="86"/>
    </row>
    <row r="714" spans="1:1">
      <c r="A714" s="86"/>
    </row>
    <row r="715" spans="1:1">
      <c r="A715" s="86"/>
    </row>
    <row r="716" spans="1:1">
      <c r="A716" s="86"/>
    </row>
    <row r="717" spans="1:1">
      <c r="A717" s="86"/>
    </row>
    <row r="718" spans="1:1">
      <c r="A718" s="86"/>
    </row>
    <row r="719" spans="1:1">
      <c r="A719" s="86"/>
    </row>
    <row r="720" spans="1:1">
      <c r="A720" s="86"/>
    </row>
    <row r="721" spans="1:1">
      <c r="A721" s="86"/>
    </row>
    <row r="722" spans="1:1">
      <c r="A722" s="86"/>
    </row>
    <row r="723" spans="1:1">
      <c r="A723" s="86"/>
    </row>
    <row r="724" spans="1:1">
      <c r="A724" s="86"/>
    </row>
    <row r="725" spans="1:1">
      <c r="A725" s="86"/>
    </row>
    <row r="726" spans="1:1">
      <c r="A726" s="86"/>
    </row>
    <row r="727" spans="1:1">
      <c r="A727" s="86"/>
    </row>
    <row r="728" spans="1:1">
      <c r="A728" s="86"/>
    </row>
    <row r="729" spans="1:1">
      <c r="A729" s="86"/>
    </row>
    <row r="730" spans="1:1">
      <c r="A730" s="86"/>
    </row>
    <row r="731" spans="1:1">
      <c r="A731" s="86"/>
    </row>
    <row r="732" spans="1:1">
      <c r="A732" s="86"/>
    </row>
    <row r="733" spans="1:1">
      <c r="A733" s="86"/>
    </row>
    <row r="734" spans="1:1">
      <c r="A734" s="86"/>
    </row>
    <row r="735" spans="1:1">
      <c r="A735" s="86"/>
    </row>
    <row r="736" spans="1:1">
      <c r="A736" s="86"/>
    </row>
    <row r="737" spans="1:1">
      <c r="A737" s="86"/>
    </row>
    <row r="738" spans="1:1">
      <c r="A738" s="86"/>
    </row>
    <row r="739" spans="1:1">
      <c r="A739" s="86"/>
    </row>
    <row r="740" spans="1:1">
      <c r="A740" s="86"/>
    </row>
    <row r="741" spans="1:1">
      <c r="A741" s="86"/>
    </row>
    <row r="742" spans="1:1">
      <c r="A742" s="86"/>
    </row>
    <row r="743" spans="1:1">
      <c r="A743" s="86"/>
    </row>
    <row r="744" spans="1:1">
      <c r="A744" s="86"/>
    </row>
    <row r="745" spans="1:1">
      <c r="A745" s="86"/>
    </row>
    <row r="746" spans="1:1">
      <c r="A746" s="86"/>
    </row>
    <row r="747" spans="1:1">
      <c r="A747" s="86"/>
    </row>
    <row r="748" spans="1:1">
      <c r="A748" s="86"/>
    </row>
    <row r="749" spans="1:1">
      <c r="A749" s="86"/>
    </row>
    <row r="750" spans="1:1">
      <c r="A750" s="86"/>
    </row>
    <row r="751" spans="1:1">
      <c r="A751" s="86"/>
    </row>
    <row r="752" spans="1:1">
      <c r="A752" s="86"/>
    </row>
    <row r="753" spans="1:1">
      <c r="A753" s="86"/>
    </row>
    <row r="754" spans="1:1">
      <c r="A754" s="86"/>
    </row>
    <row r="755" spans="1:1">
      <c r="A755" s="86"/>
    </row>
    <row r="756" spans="1:1">
      <c r="A756" s="86"/>
    </row>
    <row r="757" spans="1:1">
      <c r="A757" s="86"/>
    </row>
    <row r="758" spans="1:1">
      <c r="A758" s="86"/>
    </row>
    <row r="759" spans="1:1">
      <c r="A759" s="86"/>
    </row>
    <row r="760" spans="1:1">
      <c r="A760" s="86"/>
    </row>
    <row r="761" spans="1:1">
      <c r="A761" s="86"/>
    </row>
    <row r="762" spans="1:1">
      <c r="A762" s="86"/>
    </row>
    <row r="763" spans="1:1">
      <c r="A763" s="86"/>
    </row>
    <row r="764" spans="1:1">
      <c r="A764" s="86"/>
    </row>
    <row r="765" spans="1:1">
      <c r="A765" s="86"/>
    </row>
    <row r="766" spans="1:1">
      <c r="A766" s="86"/>
    </row>
    <row r="767" spans="1:1">
      <c r="A767" s="86"/>
    </row>
    <row r="768" spans="1:1">
      <c r="A768" s="86"/>
    </row>
    <row r="769" spans="1:1">
      <c r="A769" s="86"/>
    </row>
    <row r="770" spans="1:1">
      <c r="A770" s="86"/>
    </row>
    <row r="771" spans="1:1">
      <c r="A771" s="86"/>
    </row>
    <row r="772" spans="1:1">
      <c r="A772" s="86"/>
    </row>
    <row r="773" spans="1:1">
      <c r="A773" s="86"/>
    </row>
    <row r="774" spans="1:1">
      <c r="A774" s="86"/>
    </row>
    <row r="775" spans="1:1">
      <c r="A775" s="86"/>
    </row>
    <row r="776" spans="1:1">
      <c r="A776" s="86"/>
    </row>
    <row r="777" spans="1:1">
      <c r="A777" s="86"/>
    </row>
    <row r="778" spans="1:1">
      <c r="A778" s="86"/>
    </row>
    <row r="779" spans="1:1">
      <c r="A779" s="86"/>
    </row>
    <row r="780" spans="1:1">
      <c r="A780" s="86"/>
    </row>
    <row r="781" spans="1:1">
      <c r="A781" s="86"/>
    </row>
    <row r="782" spans="1:1">
      <c r="A782" s="86"/>
    </row>
    <row r="783" spans="1:1">
      <c r="A783" s="86"/>
    </row>
    <row r="784" spans="1:1">
      <c r="A784" s="86"/>
    </row>
    <row r="785" spans="1:1">
      <c r="A785" s="86"/>
    </row>
    <row r="786" spans="1:1">
      <c r="A786" s="86"/>
    </row>
    <row r="787" spans="1:1">
      <c r="A787" s="86"/>
    </row>
    <row r="788" spans="1:1">
      <c r="A788" s="86"/>
    </row>
    <row r="789" spans="1:1">
      <c r="A789" s="86"/>
    </row>
    <row r="790" spans="1:1">
      <c r="A790" s="86"/>
    </row>
    <row r="791" spans="1:1">
      <c r="A791" s="86"/>
    </row>
    <row r="792" spans="1:1">
      <c r="A792" s="86"/>
    </row>
    <row r="793" spans="1:1">
      <c r="A793" s="86"/>
    </row>
    <row r="794" spans="1:1">
      <c r="A794" s="86"/>
    </row>
    <row r="795" spans="1:1">
      <c r="A795" s="86"/>
    </row>
    <row r="796" spans="1:1">
      <c r="A796" s="86"/>
    </row>
    <row r="797" spans="1:1">
      <c r="A797" s="86"/>
    </row>
    <row r="798" spans="1:1">
      <c r="A798" s="86"/>
    </row>
    <row r="799" spans="1:1">
      <c r="A799" s="86"/>
    </row>
    <row r="800" spans="1:1">
      <c r="A800" s="86"/>
    </row>
    <row r="801" spans="1:1">
      <c r="A801" s="86"/>
    </row>
    <row r="802" spans="1:1">
      <c r="A802" s="86"/>
    </row>
    <row r="803" spans="1:1">
      <c r="A803" s="86"/>
    </row>
    <row r="804" spans="1:1">
      <c r="A804" s="86"/>
    </row>
    <row r="805" spans="1:1">
      <c r="A805" s="86"/>
    </row>
    <row r="806" spans="1:1">
      <c r="A806" s="86"/>
    </row>
    <row r="807" spans="1:1">
      <c r="A807" s="86"/>
    </row>
    <row r="808" spans="1:1">
      <c r="A808" s="86"/>
    </row>
    <row r="809" spans="1:1">
      <c r="A809" s="86"/>
    </row>
    <row r="810" spans="1:1">
      <c r="A810" s="86"/>
    </row>
    <row r="811" spans="1:1">
      <c r="A811" s="86"/>
    </row>
    <row r="812" spans="1:1">
      <c r="A812" s="86"/>
    </row>
    <row r="813" spans="1:1">
      <c r="A813" s="86"/>
    </row>
    <row r="814" spans="1:1">
      <c r="A814" s="86"/>
    </row>
    <row r="815" spans="1:1">
      <c r="A815" s="86"/>
    </row>
    <row r="816" spans="1:1">
      <c r="A816" s="86"/>
    </row>
    <row r="817" spans="1:1">
      <c r="A817" s="86"/>
    </row>
    <row r="818" spans="1:1">
      <c r="A818" s="86"/>
    </row>
    <row r="819" spans="1:1">
      <c r="A819" s="86"/>
    </row>
    <row r="820" spans="1:1">
      <c r="A820" s="86"/>
    </row>
    <row r="821" spans="1:1">
      <c r="A821" s="86"/>
    </row>
    <row r="822" spans="1:1">
      <c r="A822" s="86"/>
    </row>
    <row r="823" spans="1:1">
      <c r="A823" s="86"/>
    </row>
    <row r="824" spans="1:1">
      <c r="A824" s="86"/>
    </row>
    <row r="825" spans="1:1">
      <c r="A825" s="86"/>
    </row>
    <row r="826" spans="1:1">
      <c r="A826" s="86"/>
    </row>
    <row r="827" spans="1:1">
      <c r="A827" s="86"/>
    </row>
    <row r="828" spans="1:1">
      <c r="A828" s="86"/>
    </row>
    <row r="829" spans="1:1">
      <c r="A829" s="86"/>
    </row>
    <row r="830" spans="1:1">
      <c r="A830" s="86"/>
    </row>
    <row r="831" spans="1:1">
      <c r="A831" s="86"/>
    </row>
    <row r="832" spans="1:1">
      <c r="A832" s="86"/>
    </row>
    <row r="833" spans="1:1">
      <c r="A833" s="86"/>
    </row>
    <row r="834" spans="1:1">
      <c r="A834" s="86"/>
    </row>
    <row r="835" spans="1:1">
      <c r="A835" s="86"/>
    </row>
    <row r="836" spans="1:1">
      <c r="A836" s="86"/>
    </row>
    <row r="837" spans="1:1">
      <c r="A837" s="86"/>
    </row>
    <row r="838" spans="1:1">
      <c r="A838" s="86"/>
    </row>
    <row r="839" spans="1:1">
      <c r="A839" s="86"/>
    </row>
    <row r="840" spans="1:1">
      <c r="A840" s="86"/>
    </row>
    <row r="841" spans="1:1">
      <c r="A841" s="86"/>
    </row>
    <row r="842" spans="1:1">
      <c r="A842" s="86"/>
    </row>
    <row r="843" spans="1:1">
      <c r="A843" s="86"/>
    </row>
    <row r="844" spans="1:1">
      <c r="A844" s="86"/>
    </row>
    <row r="845" spans="1:1">
      <c r="A845" s="86"/>
    </row>
    <row r="846" spans="1:1">
      <c r="A846" s="86"/>
    </row>
    <row r="847" spans="1:1">
      <c r="A847" s="86"/>
    </row>
    <row r="848" spans="1:1">
      <c r="A848" s="86"/>
    </row>
    <row r="849" spans="1:1">
      <c r="A849" s="86"/>
    </row>
    <row r="850" spans="1:1">
      <c r="A850" s="86"/>
    </row>
    <row r="851" spans="1:1">
      <c r="A851" s="86"/>
    </row>
    <row r="852" spans="1:1">
      <c r="A852" s="86"/>
    </row>
    <row r="853" spans="1:1">
      <c r="A853" s="86"/>
    </row>
    <row r="854" spans="1:1">
      <c r="A854" s="86"/>
    </row>
    <row r="855" spans="1:1">
      <c r="A855" s="86"/>
    </row>
    <row r="856" spans="1:1">
      <c r="A856" s="86"/>
    </row>
    <row r="857" spans="1:1">
      <c r="A857" s="86"/>
    </row>
    <row r="858" spans="1:1">
      <c r="A858" s="86"/>
    </row>
    <row r="859" spans="1:1">
      <c r="A859" s="86"/>
    </row>
    <row r="860" spans="1:1">
      <c r="A860" s="86"/>
    </row>
    <row r="861" spans="1:1">
      <c r="A861" s="86"/>
    </row>
    <row r="862" spans="1:1">
      <c r="A862" s="86"/>
    </row>
    <row r="863" spans="1:1">
      <c r="A863" s="86"/>
    </row>
    <row r="864" spans="1:1">
      <c r="A864" s="86"/>
    </row>
    <row r="865" spans="1:1">
      <c r="A865" s="86"/>
    </row>
    <row r="866" spans="1:1">
      <c r="A866" s="86"/>
    </row>
    <row r="867" spans="1:1">
      <c r="A867" s="86"/>
    </row>
    <row r="868" spans="1:1">
      <c r="A868" s="86"/>
    </row>
    <row r="869" spans="1:1">
      <c r="A869" s="86"/>
    </row>
    <row r="870" spans="1:1">
      <c r="A870" s="86"/>
    </row>
    <row r="871" spans="1:1">
      <c r="A871" s="86"/>
    </row>
    <row r="872" spans="1:1">
      <c r="A872" s="86"/>
    </row>
    <row r="873" spans="1:1">
      <c r="A873" s="86"/>
    </row>
    <row r="874" spans="1:1">
      <c r="A874" s="86"/>
    </row>
    <row r="875" spans="1:1">
      <c r="A875" s="86"/>
    </row>
    <row r="876" spans="1:1">
      <c r="A876" s="86"/>
    </row>
    <row r="877" spans="1:1">
      <c r="A877" s="86"/>
    </row>
    <row r="878" spans="1:1">
      <c r="A878" s="86"/>
    </row>
    <row r="879" spans="1:1">
      <c r="A879" s="86"/>
    </row>
    <row r="880" spans="1:1">
      <c r="A880" s="86"/>
    </row>
    <row r="881" spans="1:1">
      <c r="A881" s="86"/>
    </row>
    <row r="882" spans="1:1">
      <c r="A882" s="86"/>
    </row>
    <row r="883" spans="1:1">
      <c r="A883" s="86"/>
    </row>
    <row r="884" spans="1:1">
      <c r="A884" s="86"/>
    </row>
    <row r="885" spans="1:1">
      <c r="A885" s="86"/>
    </row>
    <row r="886" spans="1:1">
      <c r="A886" s="86"/>
    </row>
    <row r="887" spans="1:1">
      <c r="A887" s="86"/>
    </row>
    <row r="888" spans="1:1">
      <c r="A888" s="86"/>
    </row>
    <row r="889" spans="1:1">
      <c r="A889" s="86"/>
    </row>
    <row r="890" spans="1:1">
      <c r="A890" s="86"/>
    </row>
    <row r="891" spans="1:1">
      <c r="A891" s="86"/>
    </row>
    <row r="892" spans="1:1">
      <c r="A892" s="86"/>
    </row>
    <row r="893" spans="1:1">
      <c r="A893" s="86"/>
    </row>
    <row r="894" spans="1:1">
      <c r="A894" s="86"/>
    </row>
    <row r="895" spans="1:1">
      <c r="A895" s="86"/>
    </row>
    <row r="896" spans="1:1">
      <c r="A896" s="86"/>
    </row>
    <row r="897" spans="1:1">
      <c r="A897" s="86"/>
    </row>
    <row r="898" spans="1:1">
      <c r="A898" s="86"/>
    </row>
    <row r="899" spans="1:1">
      <c r="A899" s="86"/>
    </row>
    <row r="900" spans="1:1">
      <c r="A900" s="86"/>
    </row>
    <row r="901" spans="1:1">
      <c r="A901" s="86"/>
    </row>
    <row r="902" spans="1:1">
      <c r="A902" s="86"/>
    </row>
    <row r="903" spans="1:1">
      <c r="A903" s="86"/>
    </row>
    <row r="904" spans="1:1">
      <c r="A904" s="86"/>
    </row>
    <row r="905" spans="1:1">
      <c r="A905" s="86"/>
    </row>
    <row r="906" spans="1:1">
      <c r="A906" s="86"/>
    </row>
    <row r="907" spans="1:1">
      <c r="A907" s="86"/>
    </row>
    <row r="908" spans="1:1">
      <c r="A908" s="86"/>
    </row>
    <row r="909" spans="1:1">
      <c r="A909" s="86"/>
    </row>
    <row r="910" spans="1:1">
      <c r="A910" s="86"/>
    </row>
    <row r="911" spans="1:1">
      <c r="A911" s="86"/>
    </row>
    <row r="912" spans="1:1">
      <c r="A912" s="86"/>
    </row>
    <row r="913" spans="1:1">
      <c r="A913" s="86"/>
    </row>
    <row r="914" spans="1:1">
      <c r="A914" s="86"/>
    </row>
    <row r="915" spans="1:1">
      <c r="A915" s="86"/>
    </row>
    <row r="916" spans="1:1">
      <c r="A916" s="86"/>
    </row>
    <row r="917" spans="1:1">
      <c r="A917" s="86"/>
    </row>
    <row r="918" spans="1:1">
      <c r="A918" s="86"/>
    </row>
    <row r="919" spans="1:1">
      <c r="A919" s="86"/>
    </row>
    <row r="920" spans="1:1">
      <c r="A920" s="86"/>
    </row>
    <row r="921" spans="1:1">
      <c r="A921" s="86"/>
    </row>
    <row r="922" spans="1:1">
      <c r="A922" s="86"/>
    </row>
    <row r="923" spans="1:1">
      <c r="A923" s="86"/>
    </row>
    <row r="924" spans="1:1">
      <c r="A924" s="86"/>
    </row>
    <row r="925" spans="1:1">
      <c r="A925" s="86"/>
    </row>
    <row r="926" spans="1:1">
      <c r="A926" s="86"/>
    </row>
    <row r="927" spans="1:1">
      <c r="A927" s="86"/>
    </row>
    <row r="928" spans="1:1">
      <c r="A928" s="86"/>
    </row>
    <row r="929" spans="1:1">
      <c r="A929" s="86"/>
    </row>
    <row r="930" spans="1:1">
      <c r="A930" s="86"/>
    </row>
    <row r="931" spans="1:1">
      <c r="A931" s="86"/>
    </row>
    <row r="932" spans="1:1">
      <c r="A932" s="86"/>
    </row>
    <row r="933" spans="1:1">
      <c r="A933" s="86"/>
    </row>
    <row r="934" spans="1:1">
      <c r="A934" s="86"/>
    </row>
    <row r="935" spans="1:1">
      <c r="A935" s="86"/>
    </row>
    <row r="936" spans="1:1">
      <c r="A936" s="86"/>
    </row>
    <row r="937" spans="1:1">
      <c r="A937" s="86"/>
    </row>
    <row r="938" spans="1:1">
      <c r="A938" s="86"/>
    </row>
    <row r="939" spans="1:1">
      <c r="A939" s="86"/>
    </row>
    <row r="940" spans="1:1">
      <c r="A940" s="86"/>
    </row>
    <row r="941" spans="1:1">
      <c r="A941" s="86"/>
    </row>
    <row r="942" spans="1:1">
      <c r="A942" s="86"/>
    </row>
    <row r="943" spans="1:1">
      <c r="A943" s="86"/>
    </row>
    <row r="944" spans="1:1">
      <c r="A944" s="86"/>
    </row>
    <row r="945" spans="1:1">
      <c r="A945" s="86"/>
    </row>
    <row r="946" spans="1:1">
      <c r="A946" s="86"/>
    </row>
    <row r="947" spans="1:1">
      <c r="A947" s="86"/>
    </row>
    <row r="948" spans="1:1">
      <c r="A948" s="86"/>
    </row>
    <row r="949" spans="1:1">
      <c r="A949" s="86"/>
    </row>
    <row r="950" spans="1:1">
      <c r="A950" s="86"/>
    </row>
    <row r="951" spans="1:1">
      <c r="A951" s="86"/>
    </row>
    <row r="952" spans="1:1">
      <c r="A952" s="86"/>
    </row>
    <row r="953" spans="1:1">
      <c r="A953" s="86"/>
    </row>
    <row r="954" spans="1:1">
      <c r="A954" s="86"/>
    </row>
    <row r="955" spans="1:1">
      <c r="A955" s="86"/>
    </row>
    <row r="956" spans="1:1">
      <c r="A956" s="86"/>
    </row>
    <row r="957" spans="1:1">
      <c r="A957" s="86"/>
    </row>
    <row r="958" spans="1:1">
      <c r="A958" s="86"/>
    </row>
    <row r="959" spans="1:1">
      <c r="A959" s="86"/>
    </row>
    <row r="960" spans="1:1">
      <c r="A960" s="86"/>
    </row>
    <row r="961" spans="1:1">
      <c r="A961" s="86"/>
    </row>
    <row r="962" spans="1:1">
      <c r="A962" s="86"/>
    </row>
    <row r="963" spans="1:1">
      <c r="A963" s="86"/>
    </row>
    <row r="964" spans="1:1">
      <c r="A964" s="86"/>
    </row>
    <row r="965" spans="1:1">
      <c r="A965" s="86"/>
    </row>
    <row r="966" spans="1:1">
      <c r="A966" s="86"/>
    </row>
    <row r="967" spans="1:1">
      <c r="A967" s="86"/>
    </row>
    <row r="968" spans="1:1">
      <c r="A968" s="86"/>
    </row>
    <row r="969" spans="1:1">
      <c r="A969" s="86"/>
    </row>
    <row r="970" spans="1:1">
      <c r="A970" s="86"/>
    </row>
    <row r="971" spans="1:1">
      <c r="A971" s="86"/>
    </row>
    <row r="972" spans="1:1">
      <c r="A972" s="86"/>
    </row>
    <row r="973" spans="1:1">
      <c r="A973" s="86"/>
    </row>
    <row r="974" spans="1:1">
      <c r="A974" s="86"/>
    </row>
    <row r="975" spans="1:1">
      <c r="A975" s="86"/>
    </row>
    <row r="976" spans="1:1">
      <c r="A976" s="86"/>
    </row>
    <row r="977" spans="1:1">
      <c r="A977" s="86"/>
    </row>
    <row r="978" spans="1:1">
      <c r="A978" s="86"/>
    </row>
    <row r="979" spans="1:1">
      <c r="A979" s="86"/>
    </row>
    <row r="980" spans="1:1">
      <c r="A980" s="86"/>
    </row>
    <row r="981" spans="1:1">
      <c r="A981" s="86"/>
    </row>
    <row r="982" spans="1:1">
      <c r="A982" s="86"/>
    </row>
    <row r="983" spans="1:1">
      <c r="A983" s="86"/>
    </row>
    <row r="984" spans="1:1">
      <c r="A984" s="86"/>
    </row>
    <row r="985" spans="1:1">
      <c r="A985" s="86"/>
    </row>
    <row r="986" spans="1:1">
      <c r="A986" s="86"/>
    </row>
    <row r="987" spans="1:1">
      <c r="A987" s="86"/>
    </row>
    <row r="988" spans="1:1">
      <c r="A988" s="86"/>
    </row>
    <row r="989" spans="1:1">
      <c r="A989" s="86"/>
    </row>
    <row r="990" spans="1:1">
      <c r="A990" s="86"/>
    </row>
    <row r="991" spans="1:1">
      <c r="A991" s="86"/>
    </row>
    <row r="992" spans="1:1">
      <c r="A992" s="86"/>
    </row>
    <row r="993" spans="1:1">
      <c r="A993" s="86"/>
    </row>
    <row r="994" spans="1:1">
      <c r="A994" s="86"/>
    </row>
    <row r="995" spans="1:1">
      <c r="A995" s="86"/>
    </row>
    <row r="996" spans="1:1">
      <c r="A996" s="86"/>
    </row>
    <row r="997" spans="1:1">
      <c r="A997" s="86"/>
    </row>
    <row r="998" spans="1:1">
      <c r="A998" s="86"/>
    </row>
    <row r="999" spans="1:1">
      <c r="A999" s="86"/>
    </row>
    <row r="1000" spans="1:1">
      <c r="A1000" s="86"/>
    </row>
    <row r="1001" spans="1:1">
      <c r="A1001" s="86"/>
    </row>
    <row r="1002" spans="1:1">
      <c r="A1002" s="86"/>
    </row>
    <row r="1003" spans="1:1">
      <c r="A1003" s="86"/>
    </row>
    <row r="1004" spans="1:1">
      <c r="A1004" s="86"/>
    </row>
    <row r="1005" spans="1:1">
      <c r="A1005" s="86"/>
    </row>
    <row r="1006" spans="1:1">
      <c r="A1006" s="86"/>
    </row>
    <row r="1007" spans="1:1">
      <c r="A1007" s="86"/>
    </row>
    <row r="1008" spans="1:1">
      <c r="A1008" s="86"/>
    </row>
    <row r="1009" spans="1:1">
      <c r="A1009" s="86"/>
    </row>
    <row r="1010" spans="1:1">
      <c r="A1010" s="86"/>
    </row>
    <row r="1011" spans="1:1">
      <c r="A1011" s="86"/>
    </row>
    <row r="1012" spans="1:1">
      <c r="A1012" s="86"/>
    </row>
    <row r="1013" spans="1:1">
      <c r="A1013" s="86"/>
    </row>
    <row r="1014" spans="1:1">
      <c r="A1014" s="86"/>
    </row>
    <row r="1015" spans="1:1">
      <c r="A1015" s="86"/>
    </row>
    <row r="1016" spans="1:1">
      <c r="A1016" s="86"/>
    </row>
    <row r="1017" spans="1:1">
      <c r="A1017" s="86"/>
    </row>
    <row r="1018" spans="1:1">
      <c r="A1018" s="86"/>
    </row>
    <row r="1019" spans="1:1">
      <c r="A1019" s="86"/>
    </row>
    <row r="1020" spans="1:1">
      <c r="A1020" s="86"/>
    </row>
    <row r="1021" spans="1:1">
      <c r="A1021" s="86"/>
    </row>
    <row r="1022" spans="1:1">
      <c r="A1022" s="86"/>
    </row>
    <row r="1023" spans="1:1">
      <c r="A1023" s="86"/>
    </row>
    <row r="1024" spans="1:1">
      <c r="A1024" s="86"/>
    </row>
    <row r="1025" spans="1:1">
      <c r="A1025" s="86"/>
    </row>
    <row r="1026" spans="1:1">
      <c r="A1026" s="86"/>
    </row>
    <row r="1027" spans="1:1">
      <c r="A1027" s="86"/>
    </row>
    <row r="1028" spans="1:1">
      <c r="A1028" s="86"/>
    </row>
    <row r="1029" spans="1:1">
      <c r="A1029" s="86"/>
    </row>
    <row r="1030" spans="1:1">
      <c r="A1030" s="86"/>
    </row>
    <row r="1031" spans="1:1">
      <c r="A1031" s="86"/>
    </row>
    <row r="1032" spans="1:1">
      <c r="A1032" s="86"/>
    </row>
    <row r="1033" spans="1:1">
      <c r="A1033" s="86"/>
    </row>
    <row r="1034" spans="1:1">
      <c r="A1034" s="86"/>
    </row>
    <row r="1035" spans="1:1">
      <c r="A1035" s="86"/>
    </row>
    <row r="1036" spans="1:1">
      <c r="A1036" s="86"/>
    </row>
    <row r="1037" spans="1:1">
      <c r="A1037" s="86"/>
    </row>
    <row r="1038" spans="1:1">
      <c r="A1038" s="86"/>
    </row>
    <row r="1039" spans="1:1">
      <c r="A1039" s="86"/>
    </row>
    <row r="1040" spans="1:1">
      <c r="A1040" s="86"/>
    </row>
    <row r="1041" spans="1:1">
      <c r="A1041" s="86"/>
    </row>
    <row r="1042" spans="1:1">
      <c r="A1042" s="86"/>
    </row>
    <row r="1043" spans="1:1">
      <c r="A1043" s="86"/>
    </row>
    <row r="1044" spans="1:1">
      <c r="A1044" s="86"/>
    </row>
    <row r="1045" spans="1:1">
      <c r="A1045" s="86"/>
    </row>
    <row r="1046" spans="1:1">
      <c r="A1046" s="86"/>
    </row>
    <row r="1047" spans="1:1">
      <c r="A1047" s="86"/>
    </row>
    <row r="1048" spans="1:1">
      <c r="A1048" s="86"/>
    </row>
    <row r="1049" spans="1:1">
      <c r="A1049" s="86"/>
    </row>
    <row r="1050" spans="1:1">
      <c r="A1050" s="86"/>
    </row>
    <row r="1051" spans="1:1">
      <c r="A1051" s="86"/>
    </row>
    <row r="1052" spans="1:1">
      <c r="A1052" s="86"/>
    </row>
    <row r="1053" spans="1:1">
      <c r="A1053" s="86"/>
    </row>
    <row r="1054" spans="1:1">
      <c r="A1054" s="86"/>
    </row>
    <row r="1055" spans="1:1">
      <c r="A1055" s="86"/>
    </row>
    <row r="1056" spans="1:1">
      <c r="A1056" s="86"/>
    </row>
    <row r="1057" spans="1:1">
      <c r="A1057" s="86"/>
    </row>
    <row r="1058" spans="1:1">
      <c r="A1058" s="86"/>
    </row>
    <row r="1059" spans="1:1">
      <c r="A1059" s="86"/>
    </row>
    <row r="1060" spans="1:1">
      <c r="A1060" s="86"/>
    </row>
    <row r="1061" spans="1:1">
      <c r="A1061" s="86"/>
    </row>
    <row r="1062" spans="1:1">
      <c r="A1062" s="86"/>
    </row>
    <row r="1063" spans="1:1">
      <c r="A1063" s="86"/>
    </row>
    <row r="1064" spans="1:1">
      <c r="A1064" s="86"/>
    </row>
    <row r="1065" spans="1:1">
      <c r="A1065" s="86"/>
    </row>
    <row r="1066" spans="1:1">
      <c r="A1066" s="86"/>
    </row>
    <row r="1067" spans="1:1">
      <c r="A1067" s="86"/>
    </row>
    <row r="1068" spans="1:1">
      <c r="A1068" s="86"/>
    </row>
    <row r="1069" spans="1:1">
      <c r="A1069" s="86"/>
    </row>
    <row r="1070" spans="1:1">
      <c r="A1070" s="86"/>
    </row>
    <row r="1071" spans="1:1">
      <c r="A1071" s="86"/>
    </row>
    <row r="1072" spans="1:1">
      <c r="A1072" s="86"/>
    </row>
    <row r="1073" spans="1:1">
      <c r="A1073" s="86"/>
    </row>
    <row r="1074" spans="1:1">
      <c r="A1074" s="86"/>
    </row>
    <row r="1075" spans="1:1">
      <c r="A1075" s="86"/>
    </row>
    <row r="1076" spans="1:1">
      <c r="A1076" s="86"/>
    </row>
    <row r="1077" spans="1:1">
      <c r="A1077" s="86"/>
    </row>
    <row r="1078" spans="1:1">
      <c r="A1078" s="86"/>
    </row>
    <row r="1079" spans="1:1">
      <c r="A1079" s="86"/>
    </row>
    <row r="1080" spans="1:1">
      <c r="A1080" s="86"/>
    </row>
    <row r="1081" spans="1:1">
      <c r="A1081" s="86"/>
    </row>
    <row r="1082" spans="1:1">
      <c r="A1082" s="86"/>
    </row>
    <row r="1083" spans="1:1">
      <c r="A1083" s="86"/>
    </row>
    <row r="1084" spans="1:1">
      <c r="A1084" s="86"/>
    </row>
    <row r="1085" spans="1:1">
      <c r="A1085" s="86"/>
    </row>
    <row r="1086" spans="1:1">
      <c r="A1086" s="86"/>
    </row>
    <row r="1087" spans="1:1">
      <c r="A1087" s="86"/>
    </row>
    <row r="1088" spans="1:1">
      <c r="A1088" s="86"/>
    </row>
    <row r="1089" spans="1:1">
      <c r="A1089" s="86"/>
    </row>
    <row r="1090" spans="1:1">
      <c r="A1090" s="86"/>
    </row>
    <row r="1091" spans="1:1">
      <c r="A1091" s="86"/>
    </row>
    <row r="1092" spans="1:1">
      <c r="A1092" s="86"/>
    </row>
    <row r="1093" spans="1:1">
      <c r="A1093" s="86"/>
    </row>
    <row r="1094" spans="1:1">
      <c r="A1094" s="86"/>
    </row>
    <row r="1095" spans="1:1">
      <c r="A1095" s="86"/>
    </row>
    <row r="1096" spans="1:1">
      <c r="A1096" s="86"/>
    </row>
    <row r="1097" spans="1:1">
      <c r="A1097" s="86"/>
    </row>
    <row r="1098" spans="1:1">
      <c r="A1098" s="86"/>
    </row>
    <row r="1099" spans="1:1">
      <c r="A1099" s="86"/>
    </row>
    <row r="1100" spans="1:1">
      <c r="A1100" s="86"/>
    </row>
    <row r="1101" spans="1:1">
      <c r="A1101" s="86"/>
    </row>
    <row r="1102" spans="1:1">
      <c r="A1102" s="86"/>
    </row>
    <row r="1103" spans="1:1">
      <c r="A1103" s="86"/>
    </row>
    <row r="1104" spans="1:1">
      <c r="A1104" s="86"/>
    </row>
    <row r="1105" spans="1:1">
      <c r="A1105" s="86"/>
    </row>
    <row r="1106" spans="1:1">
      <c r="A1106" s="86"/>
    </row>
    <row r="1107" spans="1:1">
      <c r="A1107" s="86"/>
    </row>
    <row r="1108" spans="1:1">
      <c r="A1108" s="86"/>
    </row>
    <row r="1109" spans="1:1">
      <c r="A1109" s="86"/>
    </row>
    <row r="1110" spans="1:1">
      <c r="A1110" s="86"/>
    </row>
    <row r="1111" spans="1:1">
      <c r="A1111" s="86"/>
    </row>
    <row r="1112" spans="1:1">
      <c r="A1112" s="86"/>
    </row>
    <row r="1113" spans="1:1">
      <c r="A1113" s="86"/>
    </row>
    <row r="1114" spans="1:1">
      <c r="A1114" s="86"/>
    </row>
    <row r="1115" spans="1:1">
      <c r="A1115" s="86"/>
    </row>
    <row r="1116" spans="1:1">
      <c r="A1116" s="86"/>
    </row>
    <row r="1117" spans="1:1">
      <c r="A1117" s="86"/>
    </row>
    <row r="1118" spans="1:1">
      <c r="A1118" s="86"/>
    </row>
    <row r="1119" spans="1:1">
      <c r="A1119" s="86"/>
    </row>
    <row r="1120" spans="1:1">
      <c r="A1120" s="86"/>
    </row>
    <row r="1121" spans="1:1">
      <c r="A1121" s="86"/>
    </row>
    <row r="1122" spans="1:1">
      <c r="A1122" s="86"/>
    </row>
    <row r="1123" spans="1:1">
      <c r="A1123" s="86"/>
    </row>
    <row r="1124" spans="1:1">
      <c r="A1124" s="86"/>
    </row>
    <row r="1125" spans="1:1">
      <c r="A1125" s="86"/>
    </row>
    <row r="1126" spans="1:1">
      <c r="A1126" s="86"/>
    </row>
    <row r="1127" spans="1:1">
      <c r="A1127" s="86"/>
    </row>
    <row r="1128" spans="1:1">
      <c r="A1128" s="86"/>
    </row>
    <row r="1129" spans="1:1">
      <c r="A1129" s="86"/>
    </row>
    <row r="1130" spans="1:1">
      <c r="A1130" s="86"/>
    </row>
    <row r="1131" spans="1:1">
      <c r="A1131" s="86"/>
    </row>
    <row r="1132" spans="1:1">
      <c r="A1132" s="86"/>
    </row>
    <row r="1133" spans="1:1">
      <c r="A1133" s="86"/>
    </row>
    <row r="1134" spans="1:1">
      <c r="A1134" s="86"/>
    </row>
    <row r="1135" spans="1:1">
      <c r="A1135" s="86"/>
    </row>
    <row r="1136" spans="1:1">
      <c r="A1136" s="86"/>
    </row>
    <row r="1137" spans="1:1">
      <c r="A1137" s="86"/>
    </row>
    <row r="1138" spans="1:1">
      <c r="A1138" s="86"/>
    </row>
    <row r="1139" spans="1:1">
      <c r="A1139" s="86"/>
    </row>
    <row r="1140" spans="1:1">
      <c r="A1140" s="86"/>
    </row>
    <row r="1141" spans="1:1">
      <c r="A1141" s="86"/>
    </row>
    <row r="1142" spans="1:1">
      <c r="A1142" s="86"/>
    </row>
    <row r="1143" spans="1:1">
      <c r="A1143" s="86"/>
    </row>
    <row r="1144" spans="1:1">
      <c r="A1144" s="86"/>
    </row>
    <row r="1145" spans="1:1">
      <c r="A1145" s="86"/>
    </row>
    <row r="1146" spans="1:1">
      <c r="A1146" s="86"/>
    </row>
    <row r="1147" spans="1:1">
      <c r="A1147" s="86"/>
    </row>
    <row r="1148" spans="1:1">
      <c r="A1148" s="86"/>
    </row>
    <row r="1149" spans="1:1">
      <c r="A1149" s="86"/>
    </row>
    <row r="1150" spans="1:1">
      <c r="A1150" s="86"/>
    </row>
    <row r="1151" spans="1:1">
      <c r="A1151" s="86"/>
    </row>
    <row r="1152" spans="1:1">
      <c r="A1152" s="86"/>
    </row>
    <row r="1153" spans="1:1">
      <c r="A1153" s="86"/>
    </row>
    <row r="1154" spans="1:1">
      <c r="A1154" s="86"/>
    </row>
    <row r="1155" spans="1:1">
      <c r="A1155" s="86"/>
    </row>
    <row r="1156" spans="1:1">
      <c r="A1156" s="86"/>
    </row>
    <row r="1157" spans="1:1">
      <c r="A1157" s="86"/>
    </row>
    <row r="1158" spans="1:1">
      <c r="A1158" s="86"/>
    </row>
    <row r="1159" spans="1:1">
      <c r="A1159" s="86"/>
    </row>
    <row r="1160" spans="1:1">
      <c r="A1160" s="86"/>
    </row>
    <row r="1161" spans="1:1">
      <c r="A1161" s="86"/>
    </row>
    <row r="1162" spans="1:1">
      <c r="A1162" s="86"/>
    </row>
    <row r="1163" spans="1:1">
      <c r="A1163" s="86"/>
    </row>
    <row r="1164" spans="1:1">
      <c r="A1164" s="86"/>
    </row>
    <row r="1165" spans="1:1">
      <c r="A1165" s="86"/>
    </row>
    <row r="1166" spans="1:1">
      <c r="A1166" s="86"/>
    </row>
    <row r="1167" spans="1:1">
      <c r="A1167" s="86"/>
    </row>
    <row r="1168" spans="1:1">
      <c r="A1168" s="86"/>
    </row>
    <row r="1169" spans="1:1">
      <c r="A1169" s="86"/>
    </row>
    <row r="1170" spans="1:1">
      <c r="A1170" s="86"/>
    </row>
    <row r="1171" spans="1:1">
      <c r="A1171" s="86"/>
    </row>
    <row r="1172" spans="1:1">
      <c r="A1172" s="86"/>
    </row>
    <row r="1173" spans="1:1">
      <c r="A1173" s="86"/>
    </row>
    <row r="1174" spans="1:1">
      <c r="A1174" s="86"/>
    </row>
    <row r="1175" spans="1:1">
      <c r="A1175" s="86"/>
    </row>
    <row r="1176" spans="1:1">
      <c r="A1176" s="86"/>
    </row>
    <row r="1177" spans="1:1">
      <c r="A1177" s="86"/>
    </row>
    <row r="1178" spans="1:1">
      <c r="A1178" s="86"/>
    </row>
    <row r="1179" spans="1:1">
      <c r="A1179" s="86"/>
    </row>
    <row r="1180" spans="1:1">
      <c r="A1180" s="86"/>
    </row>
    <row r="1181" spans="1:1">
      <c r="A1181" s="86"/>
    </row>
    <row r="1182" spans="1:1">
      <c r="A1182" s="86"/>
    </row>
    <row r="1183" spans="1:1">
      <c r="A1183" s="86"/>
    </row>
    <row r="1184" spans="1:1">
      <c r="A1184" s="86"/>
    </row>
    <row r="1185" spans="1:1">
      <c r="A1185" s="86"/>
    </row>
    <row r="1186" spans="1:1">
      <c r="A1186" s="86"/>
    </row>
    <row r="1187" spans="1:1">
      <c r="A1187" s="86"/>
    </row>
    <row r="1188" spans="1:1">
      <c r="A1188" s="86"/>
    </row>
    <row r="1189" spans="1:1">
      <c r="A1189" s="86"/>
    </row>
    <row r="1190" spans="1:1">
      <c r="A1190" s="86"/>
    </row>
    <row r="1191" spans="1:1">
      <c r="A1191" s="86"/>
    </row>
    <row r="1192" spans="1:1">
      <c r="A1192" s="86"/>
    </row>
    <row r="1193" spans="1:1">
      <c r="A1193" s="86"/>
    </row>
    <row r="1194" spans="1:1">
      <c r="A1194" s="86"/>
    </row>
    <row r="1195" spans="1:1">
      <c r="A1195" s="86"/>
    </row>
    <row r="1196" spans="1:1">
      <c r="A1196" s="86"/>
    </row>
    <row r="1197" spans="1:1">
      <c r="A1197" s="86"/>
    </row>
    <row r="1198" spans="1:1">
      <c r="A1198" s="86"/>
    </row>
    <row r="1199" spans="1:1">
      <c r="A1199" s="86"/>
    </row>
    <row r="1200" spans="1:1">
      <c r="A1200" s="86"/>
    </row>
    <row r="1201" spans="1:1">
      <c r="A1201" s="86"/>
    </row>
    <row r="1202" spans="1:1">
      <c r="A1202" s="86"/>
    </row>
    <row r="1203" spans="1:1">
      <c r="A1203" s="86"/>
    </row>
    <row r="1204" spans="1:1">
      <c r="A1204" s="86"/>
    </row>
    <row r="1205" spans="1:1">
      <c r="A1205" s="86"/>
    </row>
    <row r="1206" spans="1:1">
      <c r="A1206" s="86"/>
    </row>
    <row r="1207" spans="1:1">
      <c r="A1207" s="86"/>
    </row>
    <row r="1208" spans="1:1">
      <c r="A1208" s="86"/>
    </row>
    <row r="1209" spans="1:1">
      <c r="A1209" s="86"/>
    </row>
    <row r="1210" spans="1:1">
      <c r="A1210" s="86"/>
    </row>
    <row r="1211" spans="1:1">
      <c r="A1211" s="86"/>
    </row>
    <row r="1212" spans="1:1">
      <c r="A1212" s="86"/>
    </row>
    <row r="1213" spans="1:1">
      <c r="A1213" s="86"/>
    </row>
    <row r="1214" spans="1:1">
      <c r="A1214" s="86"/>
    </row>
    <row r="1215" spans="1:1">
      <c r="A1215" s="86"/>
    </row>
    <row r="1216" spans="1:1">
      <c r="A1216" s="86"/>
    </row>
    <row r="1217" spans="1:1">
      <c r="A1217" s="86"/>
    </row>
    <row r="1218" spans="1:1">
      <c r="A1218" s="86"/>
    </row>
    <row r="1219" spans="1:1">
      <c r="A1219" s="86"/>
    </row>
    <row r="1220" spans="1:1">
      <c r="A1220" s="86"/>
    </row>
    <row r="1221" spans="1:1">
      <c r="A1221" s="86"/>
    </row>
    <row r="1222" spans="1:1">
      <c r="A1222" s="86"/>
    </row>
    <row r="1223" spans="1:1">
      <c r="A1223" s="86"/>
    </row>
    <row r="1224" spans="1:1">
      <c r="A1224" s="86"/>
    </row>
    <row r="1225" spans="1:1">
      <c r="A1225" s="86"/>
    </row>
    <row r="1226" spans="1:1">
      <c r="A1226" s="86"/>
    </row>
    <row r="1227" spans="1:1">
      <c r="A1227" s="86"/>
    </row>
    <row r="1228" spans="1:1">
      <c r="A1228" s="86"/>
    </row>
    <row r="1229" spans="1:1">
      <c r="A1229" s="86"/>
    </row>
    <row r="1230" spans="1:1">
      <c r="A1230" s="86"/>
    </row>
    <row r="1231" spans="1:1">
      <c r="A1231" s="86"/>
    </row>
    <row r="1232" spans="1:1">
      <c r="A1232" s="86"/>
    </row>
    <row r="1233" spans="1:1">
      <c r="A1233" s="86"/>
    </row>
    <row r="1234" spans="1:1">
      <c r="A1234" s="86"/>
    </row>
    <row r="1235" spans="1:1">
      <c r="A1235" s="86"/>
    </row>
    <row r="1236" spans="1:1">
      <c r="A1236" s="86"/>
    </row>
    <row r="1237" spans="1:1">
      <c r="A1237" s="86"/>
    </row>
    <row r="1238" spans="1:1">
      <c r="A1238" s="86"/>
    </row>
    <row r="1239" spans="1:1">
      <c r="A1239" s="86"/>
    </row>
    <row r="1240" spans="1:1">
      <c r="A1240" s="86"/>
    </row>
    <row r="1241" spans="1:1">
      <c r="A1241" s="86"/>
    </row>
    <row r="1242" spans="1:1">
      <c r="A1242" s="86"/>
    </row>
    <row r="1243" spans="1:1">
      <c r="A1243" s="86"/>
    </row>
    <row r="1244" spans="1:1">
      <c r="A1244" s="86"/>
    </row>
    <row r="1245" spans="1:1">
      <c r="A1245" s="86"/>
    </row>
    <row r="1246" spans="1:1">
      <c r="A1246" s="86"/>
    </row>
    <row r="1247" spans="1:1">
      <c r="A1247" s="86"/>
    </row>
    <row r="1248" spans="1:1">
      <c r="A1248" s="86"/>
    </row>
    <row r="1249" spans="1:1">
      <c r="A1249" s="86"/>
    </row>
    <row r="1250" spans="1:1">
      <c r="A1250" s="86"/>
    </row>
    <row r="1251" spans="1:1">
      <c r="A1251" s="86"/>
    </row>
    <row r="1252" spans="1:1">
      <c r="A1252" s="86"/>
    </row>
    <row r="1253" spans="1:1">
      <c r="A1253" s="86"/>
    </row>
    <row r="1254" spans="1:1">
      <c r="A1254" s="86"/>
    </row>
    <row r="1255" spans="1:1">
      <c r="A1255" s="86"/>
    </row>
    <row r="1256" spans="1:1">
      <c r="A1256" s="86"/>
    </row>
    <row r="1257" spans="1:1">
      <c r="A1257" s="86"/>
    </row>
    <row r="1258" spans="1:1">
      <c r="A1258" s="86"/>
    </row>
    <row r="1259" spans="1:1">
      <c r="A1259" s="86"/>
    </row>
    <row r="1260" spans="1:1">
      <c r="A1260" s="86"/>
    </row>
    <row r="1261" spans="1:1">
      <c r="A1261" s="86"/>
    </row>
    <row r="1262" spans="1:1">
      <c r="A1262" s="86"/>
    </row>
    <row r="1263" spans="1:1">
      <c r="A1263" s="86"/>
    </row>
    <row r="1264" spans="1:1">
      <c r="A1264" s="86"/>
    </row>
    <row r="1265" spans="1:1">
      <c r="A1265" s="86"/>
    </row>
    <row r="1266" spans="1:1">
      <c r="A1266" s="86"/>
    </row>
    <row r="1267" spans="1:1">
      <c r="A1267" s="86"/>
    </row>
    <row r="1268" spans="1:1">
      <c r="A1268" s="86"/>
    </row>
    <row r="1269" spans="1:1">
      <c r="A1269" s="86"/>
    </row>
    <row r="1270" spans="1:1">
      <c r="A1270" s="86"/>
    </row>
    <row r="1271" spans="1:1">
      <c r="A1271" s="86"/>
    </row>
    <row r="1272" spans="1:1">
      <c r="A1272" s="86"/>
    </row>
    <row r="1273" spans="1:1">
      <c r="A1273" s="86"/>
    </row>
    <row r="1274" spans="1:1">
      <c r="A1274" s="86"/>
    </row>
    <row r="1275" spans="1:1">
      <c r="A1275" s="86"/>
    </row>
    <row r="1276" spans="1:1">
      <c r="A1276" s="86"/>
    </row>
    <row r="1277" spans="1:1">
      <c r="A1277" s="86"/>
    </row>
    <row r="1278" spans="1:1">
      <c r="A1278" s="86"/>
    </row>
    <row r="1279" spans="1:1">
      <c r="A1279" s="86"/>
    </row>
    <row r="1280" spans="1:1">
      <c r="A1280" s="86"/>
    </row>
    <row r="1281" spans="1:1">
      <c r="A1281" s="86"/>
    </row>
    <row r="1282" spans="1:1">
      <c r="A1282" s="86"/>
    </row>
    <row r="1283" spans="1:1">
      <c r="A1283" s="86"/>
    </row>
    <row r="1284" spans="1:1">
      <c r="A1284" s="86"/>
    </row>
    <row r="1285" spans="1:1">
      <c r="A1285" s="86"/>
    </row>
    <row r="1286" spans="1:1">
      <c r="A1286" s="86"/>
    </row>
    <row r="1287" spans="1:1">
      <c r="A1287" s="86"/>
    </row>
    <row r="1288" spans="1:1">
      <c r="A1288" s="86"/>
    </row>
    <row r="1289" spans="1:1">
      <c r="A1289" s="86"/>
    </row>
    <row r="1290" spans="1:1">
      <c r="A1290" s="86"/>
    </row>
    <row r="1291" spans="1:1">
      <c r="A1291" s="86"/>
    </row>
    <row r="1292" spans="1:1">
      <c r="A1292" s="86"/>
    </row>
    <row r="1293" spans="1:1">
      <c r="A1293" s="86"/>
    </row>
    <row r="1294" spans="1:1">
      <c r="A1294" s="86"/>
    </row>
    <row r="1295" spans="1:1">
      <c r="A1295" s="86"/>
    </row>
    <row r="1296" spans="1:1">
      <c r="A1296" s="86"/>
    </row>
    <row r="1297" spans="1:1">
      <c r="A1297" s="86"/>
    </row>
    <row r="1298" spans="1:1">
      <c r="A1298" s="86"/>
    </row>
    <row r="1299" spans="1:1">
      <c r="A1299" s="86"/>
    </row>
    <row r="1300" spans="1:1">
      <c r="A1300" s="86"/>
    </row>
    <row r="1301" spans="1:1">
      <c r="A1301" s="86"/>
    </row>
    <row r="1302" spans="1:1">
      <c r="A1302" s="86"/>
    </row>
    <row r="1303" spans="1:1">
      <c r="A1303" s="86"/>
    </row>
    <row r="1304" spans="1:1">
      <c r="A1304" s="86"/>
    </row>
    <row r="1305" spans="1:1">
      <c r="A1305" s="86"/>
    </row>
    <row r="1306" spans="1:1">
      <c r="A1306" s="86"/>
    </row>
    <row r="1307" spans="1:1">
      <c r="A1307" s="86"/>
    </row>
    <row r="1308" spans="1:1">
      <c r="A1308" s="86"/>
    </row>
    <row r="1309" spans="1:1">
      <c r="A1309" s="86"/>
    </row>
    <row r="1310" spans="1:1">
      <c r="A1310" s="86"/>
    </row>
    <row r="1311" spans="1:1">
      <c r="A1311" s="86"/>
    </row>
    <row r="1312" spans="1:1">
      <c r="A1312" s="86"/>
    </row>
    <row r="1313" spans="1:1">
      <c r="A1313" s="86"/>
    </row>
    <row r="1314" spans="1:1">
      <c r="A1314" s="86"/>
    </row>
    <row r="1315" spans="1:1">
      <c r="A1315" s="86"/>
    </row>
    <row r="1316" spans="1:1">
      <c r="A1316" s="86"/>
    </row>
    <row r="1317" spans="1:1">
      <c r="A1317" s="86"/>
    </row>
    <row r="1318" spans="1:1">
      <c r="A1318" s="86"/>
    </row>
    <row r="1319" spans="1:1">
      <c r="A1319" s="86"/>
    </row>
    <row r="1320" spans="1:1">
      <c r="A1320" s="86"/>
    </row>
    <row r="1321" spans="1:1">
      <c r="A1321" s="86"/>
    </row>
    <row r="1322" spans="1:1">
      <c r="A1322" s="86"/>
    </row>
    <row r="1323" spans="1:1">
      <c r="A1323" s="86"/>
    </row>
    <row r="1324" spans="1:1">
      <c r="A1324" s="86"/>
    </row>
    <row r="1325" spans="1:1">
      <c r="A1325" s="86"/>
    </row>
    <row r="1326" spans="1:1">
      <c r="A1326" s="86"/>
    </row>
    <row r="1327" spans="1:1">
      <c r="A1327" s="86"/>
    </row>
    <row r="1328" spans="1:1">
      <c r="A1328" s="86"/>
    </row>
    <row r="1329" spans="1:1">
      <c r="A1329" s="86"/>
    </row>
    <row r="1330" spans="1:1">
      <c r="A1330" s="86"/>
    </row>
    <row r="1331" spans="1:1">
      <c r="A1331" s="86"/>
    </row>
    <row r="1332" spans="1:1">
      <c r="A1332" s="86"/>
    </row>
    <row r="1333" spans="1:1">
      <c r="A1333" s="86"/>
    </row>
    <row r="1334" spans="1:1">
      <c r="A1334" s="86"/>
    </row>
    <row r="1335" spans="1:1">
      <c r="A1335" s="86"/>
    </row>
    <row r="1336" spans="1:1">
      <c r="A1336" s="86"/>
    </row>
    <row r="1337" spans="1:1">
      <c r="A1337" s="86"/>
    </row>
    <row r="1338" spans="1:1">
      <c r="A1338" s="86"/>
    </row>
    <row r="1339" spans="1:1">
      <c r="A1339" s="86"/>
    </row>
    <row r="1340" spans="1:1">
      <c r="A1340" s="86"/>
    </row>
    <row r="1341" spans="1:1">
      <c r="A1341" s="86"/>
    </row>
    <row r="1342" spans="1:1">
      <c r="A1342" s="86"/>
    </row>
    <row r="1343" spans="1:1">
      <c r="A1343" s="86"/>
    </row>
    <row r="1344" spans="1:1">
      <c r="A1344" s="86"/>
    </row>
    <row r="1345" spans="1:1">
      <c r="A1345" s="86"/>
    </row>
    <row r="1346" spans="1:1">
      <c r="A1346" s="86"/>
    </row>
    <row r="1347" spans="1:1">
      <c r="A1347" s="86"/>
    </row>
    <row r="1348" spans="1:1">
      <c r="A1348" s="86"/>
    </row>
    <row r="1349" spans="1:1">
      <c r="A1349" s="86"/>
    </row>
    <row r="1350" spans="1:1">
      <c r="A1350" s="86"/>
    </row>
    <row r="1351" spans="1:1">
      <c r="A1351" s="86"/>
    </row>
    <row r="1352" spans="1:1">
      <c r="A1352" s="86"/>
    </row>
    <row r="1353" spans="1:1">
      <c r="A1353" s="86"/>
    </row>
    <row r="1354" spans="1:1">
      <c r="A1354" s="86"/>
    </row>
    <row r="1355" spans="1:1">
      <c r="A1355" s="86"/>
    </row>
    <row r="1356" spans="1:1">
      <c r="A1356" s="86"/>
    </row>
    <row r="1357" spans="1:1">
      <c r="A1357" s="86"/>
    </row>
    <row r="1358" spans="1:1">
      <c r="A1358" s="86"/>
    </row>
    <row r="1359" spans="1:1">
      <c r="A1359" s="86"/>
    </row>
    <row r="1360" spans="1:1">
      <c r="A1360" s="86"/>
    </row>
    <row r="1361" spans="1:1">
      <c r="A1361" s="86"/>
    </row>
    <row r="1362" spans="1:1">
      <c r="A1362" s="86"/>
    </row>
    <row r="1363" spans="1:1">
      <c r="A1363" s="86"/>
    </row>
    <row r="1364" spans="1:1">
      <c r="A1364" s="86"/>
    </row>
    <row r="1365" spans="1:1">
      <c r="A1365" s="86"/>
    </row>
    <row r="1366" spans="1:1">
      <c r="A1366" s="86"/>
    </row>
    <row r="1367" spans="1:1">
      <c r="A1367" s="86"/>
    </row>
    <row r="1368" spans="1:1">
      <c r="A1368" s="86"/>
    </row>
    <row r="1369" spans="1:1">
      <c r="A1369" s="86"/>
    </row>
    <row r="1370" spans="1:1">
      <c r="A1370" s="86"/>
    </row>
    <row r="1371" spans="1:1">
      <c r="A1371" s="86"/>
    </row>
    <row r="1372" spans="1:1">
      <c r="A1372" s="86"/>
    </row>
    <row r="1373" spans="1:1">
      <c r="A1373" s="86"/>
    </row>
    <row r="1374" spans="1:1">
      <c r="A1374" s="86"/>
    </row>
    <row r="1375" spans="1:1">
      <c r="A1375" s="86"/>
    </row>
    <row r="1376" spans="1:1">
      <c r="A1376" s="86"/>
    </row>
    <row r="1377" spans="1:1">
      <c r="A1377" s="86"/>
    </row>
    <row r="1378" spans="1:1">
      <c r="A1378" s="86"/>
    </row>
    <row r="1379" spans="1:1">
      <c r="A1379" s="86"/>
    </row>
    <row r="1380" spans="1:1">
      <c r="A1380" s="86"/>
    </row>
    <row r="1381" spans="1:1">
      <c r="A1381" s="86"/>
    </row>
    <row r="1382" spans="1:1">
      <c r="A1382" s="86"/>
    </row>
    <row r="1383" spans="1:1">
      <c r="A1383" s="86"/>
    </row>
    <row r="1384" spans="1:1">
      <c r="A1384" s="86"/>
    </row>
    <row r="1385" spans="1:1">
      <c r="A1385" s="86"/>
    </row>
    <row r="1386" spans="1:1">
      <c r="A1386" s="86"/>
    </row>
    <row r="1387" spans="1:1">
      <c r="A1387" s="86"/>
    </row>
    <row r="1388" spans="1:1">
      <c r="A1388" s="86"/>
    </row>
    <row r="1389" spans="1:1">
      <c r="A1389" s="86"/>
    </row>
    <row r="1390" spans="1:1">
      <c r="A1390" s="86"/>
    </row>
    <row r="1391" spans="1:1">
      <c r="A1391" s="86"/>
    </row>
    <row r="1392" spans="1:1">
      <c r="A1392" s="86"/>
    </row>
    <row r="1393" spans="1:1">
      <c r="A1393" s="86"/>
    </row>
    <row r="1394" spans="1:1">
      <c r="A1394" s="86"/>
    </row>
    <row r="1395" spans="1:1">
      <c r="A1395" s="86"/>
    </row>
    <row r="1396" spans="1:1">
      <c r="A1396" s="86"/>
    </row>
    <row r="1397" spans="1:1">
      <c r="A1397" s="86"/>
    </row>
    <row r="1398" spans="1:1">
      <c r="A1398" s="86"/>
    </row>
    <row r="1399" spans="1:1">
      <c r="A1399" s="86"/>
    </row>
    <row r="1400" spans="1:1">
      <c r="A1400" s="86"/>
    </row>
    <row r="1401" spans="1:1">
      <c r="A1401" s="86"/>
    </row>
    <row r="1402" spans="1:1">
      <c r="A1402" s="86"/>
    </row>
    <row r="1403" spans="1:1">
      <c r="A1403" s="86"/>
    </row>
    <row r="1404" spans="1:1">
      <c r="A1404" s="86"/>
    </row>
    <row r="1405" spans="1:1">
      <c r="A1405" s="86"/>
    </row>
    <row r="1406" spans="1:1">
      <c r="A1406" s="86"/>
    </row>
    <row r="1407" spans="1:1">
      <c r="A1407" s="86"/>
    </row>
    <row r="1408" spans="1:1">
      <c r="A1408" s="86"/>
    </row>
    <row r="1409" spans="1:1">
      <c r="A1409" s="86"/>
    </row>
    <row r="1410" spans="1:1">
      <c r="A1410" s="86"/>
    </row>
    <row r="1411" spans="1:1">
      <c r="A1411" s="86"/>
    </row>
    <row r="1412" spans="1:1">
      <c r="A1412" s="86"/>
    </row>
    <row r="1413" spans="1:1">
      <c r="A1413" s="86"/>
    </row>
    <row r="1414" spans="1:1">
      <c r="A1414" s="86"/>
    </row>
    <row r="1415" spans="1:1">
      <c r="A1415" s="86"/>
    </row>
    <row r="1416" spans="1:1">
      <c r="A1416" s="86"/>
    </row>
    <row r="1417" spans="1:1">
      <c r="A1417" s="86"/>
    </row>
    <row r="1418" spans="1:1">
      <c r="A1418" s="86"/>
    </row>
    <row r="1419" spans="1:1">
      <c r="A1419" s="86"/>
    </row>
    <row r="1420" spans="1:1">
      <c r="A1420" s="86"/>
    </row>
    <row r="1421" spans="1:1">
      <c r="A1421" s="86"/>
    </row>
    <row r="1422" spans="1:1">
      <c r="A1422" s="86"/>
    </row>
    <row r="1423" spans="1:1">
      <c r="A1423" s="86"/>
    </row>
    <row r="1424" spans="1:1">
      <c r="A1424" s="86"/>
    </row>
    <row r="1425" spans="1:1">
      <c r="A1425" s="86"/>
    </row>
    <row r="1426" spans="1:1">
      <c r="A1426" s="86"/>
    </row>
    <row r="1427" spans="1:1">
      <c r="A1427" s="86"/>
    </row>
    <row r="1428" spans="1:1">
      <c r="A1428" s="86"/>
    </row>
    <row r="1429" spans="1:1">
      <c r="A1429" s="86"/>
    </row>
    <row r="1430" spans="1:1">
      <c r="A1430" s="86"/>
    </row>
    <row r="1431" spans="1:1">
      <c r="A1431" s="86"/>
    </row>
    <row r="1432" spans="1:1">
      <c r="A1432" s="86"/>
    </row>
    <row r="1433" spans="1:1">
      <c r="A1433" s="86"/>
    </row>
    <row r="1434" spans="1:1">
      <c r="A1434" s="86"/>
    </row>
    <row r="1435" spans="1:1">
      <c r="A1435" s="86"/>
    </row>
    <row r="1436" spans="1:1">
      <c r="A1436" s="86"/>
    </row>
    <row r="1437" spans="1:1">
      <c r="A1437" s="86"/>
    </row>
    <row r="1438" spans="1:1">
      <c r="A1438" s="86"/>
    </row>
    <row r="1439" spans="1:1">
      <c r="A1439" s="86"/>
    </row>
    <row r="1440" spans="1:1">
      <c r="A1440" s="86"/>
    </row>
    <row r="1441" spans="1:1">
      <c r="A1441" s="86"/>
    </row>
    <row r="1442" spans="1:1">
      <c r="A1442" s="86"/>
    </row>
    <row r="1443" spans="1:1">
      <c r="A1443" s="86"/>
    </row>
    <row r="1444" spans="1:1">
      <c r="A1444" s="86"/>
    </row>
    <row r="1445" spans="1:1">
      <c r="A1445" s="86"/>
    </row>
    <row r="1446" spans="1:1">
      <c r="A1446" s="86"/>
    </row>
    <row r="1447" spans="1:1">
      <c r="A1447" s="86"/>
    </row>
    <row r="1448" spans="1:1">
      <c r="A1448" s="86"/>
    </row>
    <row r="1449" spans="1:1">
      <c r="A1449" s="86"/>
    </row>
    <row r="1450" spans="1:1">
      <c r="A1450" s="86"/>
    </row>
    <row r="1451" spans="1:1">
      <c r="A1451" s="86"/>
    </row>
    <row r="1452" spans="1:1">
      <c r="A1452" s="86"/>
    </row>
    <row r="1453" spans="1:1">
      <c r="A1453" s="86"/>
    </row>
    <row r="1454" spans="1:1">
      <c r="A1454" s="86"/>
    </row>
    <row r="1455" spans="1:1">
      <c r="A1455" s="86"/>
    </row>
    <row r="1456" spans="1:1">
      <c r="A1456" s="86"/>
    </row>
    <row r="1457" spans="1:1">
      <c r="A1457" s="86"/>
    </row>
    <row r="1458" spans="1:1">
      <c r="A1458" s="86"/>
    </row>
    <row r="1459" spans="1:1">
      <c r="A1459" s="86"/>
    </row>
    <row r="1460" spans="1:1">
      <c r="A1460" s="86"/>
    </row>
    <row r="1461" spans="1:1">
      <c r="A1461" s="86"/>
    </row>
    <row r="1462" spans="1:1">
      <c r="A1462" s="86"/>
    </row>
    <row r="1463" spans="1:1">
      <c r="A1463" s="86"/>
    </row>
    <row r="1464" spans="1:1">
      <c r="A1464" s="86"/>
    </row>
    <row r="1465" spans="1:1">
      <c r="A1465" s="86"/>
    </row>
    <row r="1466" spans="1:1">
      <c r="A1466" s="86"/>
    </row>
    <row r="1467" spans="1:1">
      <c r="A1467" s="86"/>
    </row>
    <row r="1468" spans="1:1">
      <c r="A1468" s="86"/>
    </row>
    <row r="1469" spans="1:1">
      <c r="A1469" s="86"/>
    </row>
    <row r="1470" spans="1:1">
      <c r="A1470" s="86"/>
    </row>
    <row r="1471" spans="1:1">
      <c r="A1471" s="86"/>
    </row>
    <row r="1472" spans="1:1">
      <c r="A1472" s="86"/>
    </row>
    <row r="1473" spans="1:1">
      <c r="A1473" s="86"/>
    </row>
    <row r="1474" spans="1:1">
      <c r="A1474" s="86"/>
    </row>
    <row r="1475" spans="1:1">
      <c r="A1475" s="86"/>
    </row>
    <row r="1476" spans="1:1">
      <c r="A1476" s="86"/>
    </row>
    <row r="1477" spans="1:1">
      <c r="A1477" s="86"/>
    </row>
    <row r="1478" spans="1:1">
      <c r="A1478" s="86"/>
    </row>
    <row r="1479" spans="1:1">
      <c r="A1479" s="86"/>
    </row>
    <row r="1480" spans="1:1">
      <c r="A1480" s="86"/>
    </row>
    <row r="1481" spans="1:1">
      <c r="A1481" s="86"/>
    </row>
    <row r="1482" spans="1:1">
      <c r="A1482" s="86"/>
    </row>
    <row r="1483" spans="1:1">
      <c r="A1483" s="86"/>
    </row>
    <row r="1484" spans="1:1">
      <c r="A1484" s="86"/>
    </row>
    <row r="1485" spans="1:1">
      <c r="A1485" s="86"/>
    </row>
    <row r="1486" spans="1:1">
      <c r="A1486" s="86"/>
    </row>
    <row r="1487" spans="1:1">
      <c r="A1487" s="86"/>
    </row>
    <row r="1488" spans="1:1">
      <c r="A1488" s="8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823FE-3F49-4672-9C65-D98B51DB5563}">
  <sheetPr>
    <tabColor rgb="FFFFFF00"/>
  </sheetPr>
  <dimension ref="B2:K12"/>
  <sheetViews>
    <sheetView zoomScaleNormal="100" workbookViewId="0">
      <selection activeCell="I14" sqref="I14"/>
    </sheetView>
  </sheetViews>
  <sheetFormatPr defaultColWidth="9.140625" defaultRowHeight="14.25"/>
  <cols>
    <col min="1" max="1" width="9.140625" style="1"/>
    <col min="2" max="2" width="5.7109375" style="1" customWidth="1"/>
    <col min="3" max="3" width="50" style="1" bestFit="1" customWidth="1"/>
    <col min="4" max="4" width="5.5703125" style="217" customWidth="1"/>
    <col min="5" max="5" width="7.140625" style="217" customWidth="1"/>
    <col min="6" max="6" width="5.5703125" style="217" customWidth="1"/>
    <col min="7" max="7" width="7.28515625" style="217" customWidth="1"/>
    <col min="8" max="8" width="5.5703125" style="217" customWidth="1"/>
    <col min="9" max="9" width="7.140625" style="217" customWidth="1"/>
    <col min="10" max="10" width="5.7109375" style="217" customWidth="1"/>
    <col min="11" max="11" width="12.28515625" style="217" customWidth="1"/>
    <col min="12" max="16384" width="9.140625" style="1"/>
  </cols>
  <sheetData>
    <row r="2" spans="2:11">
      <c r="B2" s="541" t="s">
        <v>131</v>
      </c>
      <c r="C2" s="541"/>
      <c r="D2" s="541"/>
      <c r="E2" s="541"/>
      <c r="F2" s="541"/>
      <c r="G2" s="541"/>
      <c r="H2" s="541"/>
      <c r="I2" s="541"/>
      <c r="J2" s="541"/>
      <c r="K2" s="541"/>
    </row>
    <row r="3" spans="2:11">
      <c r="B3" s="199"/>
      <c r="C3" s="200"/>
      <c r="D3" s="200"/>
      <c r="E3" s="200"/>
      <c r="F3" s="200"/>
      <c r="G3" s="200"/>
      <c r="H3" s="200"/>
      <c r="I3" s="200"/>
      <c r="J3" s="200"/>
      <c r="K3" s="200" t="s">
        <v>374</v>
      </c>
    </row>
    <row r="4" spans="2:11" ht="46.5" customHeight="1">
      <c r="B4" s="576" t="s">
        <v>267</v>
      </c>
      <c r="C4" s="593" t="s">
        <v>103</v>
      </c>
      <c r="D4" s="585" t="s">
        <v>802</v>
      </c>
      <c r="E4" s="585"/>
      <c r="F4" s="585" t="s">
        <v>804</v>
      </c>
      <c r="G4" s="585"/>
      <c r="H4" s="585" t="s">
        <v>803</v>
      </c>
      <c r="I4" s="585"/>
      <c r="J4" s="585" t="s">
        <v>796</v>
      </c>
      <c r="K4" s="585"/>
    </row>
    <row r="5" spans="2:11" ht="33.75">
      <c r="B5" s="577"/>
      <c r="C5" s="593"/>
      <c r="D5" s="186" t="s">
        <v>107</v>
      </c>
      <c r="E5" s="186" t="s">
        <v>108</v>
      </c>
      <c r="F5" s="186" t="s">
        <v>107</v>
      </c>
      <c r="G5" s="186" t="s">
        <v>108</v>
      </c>
      <c r="H5" s="186" t="s">
        <v>107</v>
      </c>
      <c r="I5" s="186" t="s">
        <v>108</v>
      </c>
      <c r="J5" s="186" t="s">
        <v>107</v>
      </c>
      <c r="K5" s="186" t="s">
        <v>108</v>
      </c>
    </row>
    <row r="6" spans="2:11">
      <c r="B6" s="578"/>
      <c r="C6" s="209">
        <v>1</v>
      </c>
      <c r="D6" s="405">
        <v>2</v>
      </c>
      <c r="E6" s="209">
        <v>3</v>
      </c>
      <c r="F6" s="405">
        <v>4</v>
      </c>
      <c r="G6" s="209">
        <v>5</v>
      </c>
      <c r="H6" s="405">
        <v>6</v>
      </c>
      <c r="I6" s="209">
        <v>7</v>
      </c>
      <c r="J6" s="405">
        <v>8</v>
      </c>
      <c r="K6" s="209">
        <v>9</v>
      </c>
    </row>
    <row r="7" spans="2:11">
      <c r="B7" s="596" t="s">
        <v>132</v>
      </c>
      <c r="C7" s="596"/>
      <c r="D7" s="596"/>
      <c r="E7" s="596"/>
      <c r="F7" s="596"/>
      <c r="G7" s="596"/>
      <c r="H7" s="596"/>
      <c r="I7" s="596"/>
      <c r="J7" s="596"/>
      <c r="K7" s="596"/>
    </row>
    <row r="8" spans="2:11">
      <c r="B8" s="98">
        <v>1</v>
      </c>
      <c r="C8" s="145" t="s">
        <v>133</v>
      </c>
      <c r="D8" s="60"/>
      <c r="E8" s="60"/>
      <c r="F8" s="60"/>
      <c r="G8" s="60"/>
      <c r="H8" s="60"/>
      <c r="I8" s="60"/>
      <c r="J8" s="60"/>
      <c r="K8" s="60"/>
    </row>
    <row r="9" spans="2:11" ht="25.5">
      <c r="B9" s="98">
        <v>2</v>
      </c>
      <c r="C9" s="145" t="s">
        <v>134</v>
      </c>
      <c r="D9" s="60"/>
      <c r="E9" s="60"/>
      <c r="F9" s="60"/>
      <c r="G9" s="60"/>
      <c r="H9" s="60"/>
      <c r="I9" s="60"/>
      <c r="J9" s="60"/>
      <c r="K9" s="60"/>
    </row>
    <row r="10" spans="2:11">
      <c r="B10" s="98">
        <v>3</v>
      </c>
      <c r="C10" s="94" t="s">
        <v>135</v>
      </c>
      <c r="D10" s="60"/>
      <c r="E10" s="60"/>
      <c r="F10" s="60"/>
      <c r="G10" s="60"/>
      <c r="H10" s="60"/>
      <c r="I10" s="60"/>
      <c r="J10" s="60"/>
      <c r="K10" s="60"/>
    </row>
    <row r="11" spans="2:11">
      <c r="B11" s="98">
        <v>4</v>
      </c>
      <c r="C11" s="94" t="s">
        <v>136</v>
      </c>
      <c r="D11" s="60"/>
      <c r="E11" s="60"/>
      <c r="F11" s="60"/>
      <c r="G11" s="60"/>
      <c r="H11" s="60"/>
      <c r="I11" s="60"/>
      <c r="J11" s="60"/>
      <c r="K11" s="60"/>
    </row>
    <row r="12" spans="2:11">
      <c r="B12" s="93">
        <v>5</v>
      </c>
      <c r="C12" s="94" t="s">
        <v>137</v>
      </c>
      <c r="D12" s="40"/>
      <c r="E12" s="40"/>
      <c r="F12" s="40"/>
      <c r="G12" s="40"/>
      <c r="H12" s="40"/>
      <c r="I12" s="40"/>
      <c r="J12" s="40"/>
      <c r="K12" s="40"/>
    </row>
  </sheetData>
  <mergeCells count="8">
    <mergeCell ref="B7:K7"/>
    <mergeCell ref="B2:K2"/>
    <mergeCell ref="C4:C5"/>
    <mergeCell ref="D4:E4"/>
    <mergeCell ref="F4:G4"/>
    <mergeCell ref="H4:I4"/>
    <mergeCell ref="J4:K4"/>
    <mergeCell ref="B4:B6"/>
  </mergeCells>
  <pageMargins left="0.7" right="0.7" top="0.75" bottom="0.75" header="0.3" footer="0.3"/>
  <pageSetup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20F10-9699-4629-86B4-A27613A52A29}">
  <sheetPr>
    <tabColor rgb="FFFF0000"/>
    <pageSetUpPr fitToPage="1"/>
  </sheetPr>
  <dimension ref="B2:L90"/>
  <sheetViews>
    <sheetView topLeftCell="A74" zoomScale="106" zoomScaleNormal="106" zoomScalePageLayoutView="110" workbookViewId="0">
      <selection activeCell="H92" sqref="H92"/>
    </sheetView>
  </sheetViews>
  <sheetFormatPr defaultColWidth="9.140625" defaultRowHeight="14.25"/>
  <cols>
    <col min="1" max="1" width="4" style="420" customWidth="1"/>
    <col min="2" max="2" width="6.5703125" style="419" customWidth="1"/>
    <col min="3" max="3" width="29.42578125" style="420" customWidth="1"/>
    <col min="4" max="4" width="19.7109375" style="420" customWidth="1"/>
    <col min="5" max="5" width="14.140625" style="420" customWidth="1"/>
    <col min="6" max="6" width="27.140625" style="420" customWidth="1"/>
    <col min="7" max="7" width="11.7109375" style="420" customWidth="1"/>
    <col min="8" max="8" width="14.140625" style="420" customWidth="1"/>
    <col min="9" max="9" width="10.7109375" style="420" customWidth="1"/>
    <col min="10" max="10" width="13" style="420" customWidth="1"/>
    <col min="11" max="11" width="12.140625" style="420" customWidth="1"/>
    <col min="12" max="12" width="16" style="420" customWidth="1"/>
    <col min="13" max="16384" width="9.140625" style="420"/>
  </cols>
  <sheetData>
    <row r="2" spans="2:12" ht="15" customHeight="1">
      <c r="B2" s="624" t="s">
        <v>138</v>
      </c>
      <c r="C2" s="624"/>
      <c r="D2" s="624"/>
      <c r="E2" s="624"/>
      <c r="F2" s="624"/>
      <c r="G2" s="624"/>
      <c r="H2" s="624"/>
      <c r="I2" s="624"/>
      <c r="J2" s="624"/>
      <c r="K2" s="624"/>
      <c r="L2" s="624"/>
    </row>
    <row r="3" spans="2:12" ht="15" customHeight="1">
      <c r="B3" s="431"/>
      <c r="C3" s="264"/>
      <c r="D3" s="431"/>
      <c r="E3" s="431"/>
      <c r="F3" s="264"/>
      <c r="G3" s="264"/>
      <c r="H3" s="264"/>
      <c r="I3" s="264"/>
      <c r="J3" s="264"/>
      <c r="K3" s="264"/>
      <c r="L3" s="264" t="s">
        <v>374</v>
      </c>
    </row>
    <row r="4" spans="2:12" ht="15" customHeight="1">
      <c r="B4" s="625" t="s">
        <v>267</v>
      </c>
      <c r="C4" s="632" t="s">
        <v>103</v>
      </c>
      <c r="D4" s="625" t="s">
        <v>104</v>
      </c>
      <c r="E4" s="633" t="s">
        <v>105</v>
      </c>
      <c r="F4" s="635" t="s">
        <v>106</v>
      </c>
      <c r="G4" s="636" t="s">
        <v>802</v>
      </c>
      <c r="H4" s="636"/>
      <c r="I4" s="636" t="s">
        <v>803</v>
      </c>
      <c r="J4" s="636"/>
      <c r="K4" s="636" t="s">
        <v>805</v>
      </c>
      <c r="L4" s="636"/>
    </row>
    <row r="5" spans="2:12" ht="36.75" customHeight="1">
      <c r="B5" s="626"/>
      <c r="C5" s="632"/>
      <c r="D5" s="627"/>
      <c r="E5" s="634"/>
      <c r="F5" s="635"/>
      <c r="G5" s="265" t="s">
        <v>107</v>
      </c>
      <c r="H5" s="265" t="s">
        <v>108</v>
      </c>
      <c r="I5" s="265" t="s">
        <v>107</v>
      </c>
      <c r="J5" s="265" t="s">
        <v>108</v>
      </c>
      <c r="K5" s="265" t="s">
        <v>107</v>
      </c>
      <c r="L5" s="265" t="s">
        <v>108</v>
      </c>
    </row>
    <row r="6" spans="2:12" ht="15" customHeight="1">
      <c r="B6" s="627"/>
      <c r="C6" s="406">
        <v>1</v>
      </c>
      <c r="D6" s="406">
        <v>2</v>
      </c>
      <c r="E6" s="406">
        <v>3</v>
      </c>
      <c r="F6" s="406">
        <v>4</v>
      </c>
      <c r="G6" s="406">
        <v>5</v>
      </c>
      <c r="H6" s="406">
        <v>6</v>
      </c>
      <c r="I6" s="406">
        <v>7</v>
      </c>
      <c r="J6" s="406">
        <v>8</v>
      </c>
      <c r="K6" s="406">
        <v>9</v>
      </c>
      <c r="L6" s="406">
        <v>10</v>
      </c>
    </row>
    <row r="7" spans="2:12" ht="15" customHeight="1">
      <c r="B7" s="637" t="s">
        <v>139</v>
      </c>
      <c r="C7" s="638"/>
      <c r="D7" s="638"/>
      <c r="E7" s="638"/>
      <c r="F7" s="638"/>
      <c r="G7" s="638"/>
      <c r="H7" s="638"/>
      <c r="I7" s="638"/>
      <c r="J7" s="638"/>
      <c r="K7" s="638"/>
      <c r="L7" s="639"/>
    </row>
    <row r="8" spans="2:12" ht="15" customHeight="1">
      <c r="B8" s="640" t="s">
        <v>140</v>
      </c>
      <c r="C8" s="641"/>
      <c r="D8" s="641"/>
      <c r="E8" s="641"/>
      <c r="F8" s="641"/>
      <c r="G8" s="641"/>
      <c r="H8" s="641"/>
      <c r="I8" s="641"/>
      <c r="J8" s="641"/>
      <c r="K8" s="641"/>
      <c r="L8" s="642"/>
    </row>
    <row r="9" spans="2:12" ht="22.5">
      <c r="B9" s="59">
        <v>1</v>
      </c>
      <c r="C9" s="52" t="s">
        <v>141</v>
      </c>
      <c r="D9" s="266"/>
      <c r="E9" s="53"/>
      <c r="F9" s="66" t="s">
        <v>142</v>
      </c>
      <c r="G9" s="267"/>
      <c r="H9" s="267"/>
      <c r="I9" s="267"/>
      <c r="J9" s="267"/>
      <c r="K9" s="267"/>
      <c r="L9" s="267"/>
    </row>
    <row r="10" spans="2:12" ht="22.5">
      <c r="B10" s="59">
        <v>2</v>
      </c>
      <c r="C10" s="268" t="s">
        <v>143</v>
      </c>
      <c r="D10" s="266"/>
      <c r="E10" s="53"/>
      <c r="F10" s="66" t="s">
        <v>142</v>
      </c>
      <c r="G10" s="267"/>
      <c r="H10" s="267"/>
      <c r="I10" s="267"/>
      <c r="J10" s="267"/>
      <c r="K10" s="267"/>
      <c r="L10" s="267"/>
    </row>
    <row r="11" spans="2:12" ht="33.75">
      <c r="B11" s="59">
        <v>3</v>
      </c>
      <c r="C11" s="52" t="s">
        <v>97</v>
      </c>
      <c r="D11" s="266"/>
      <c r="E11" s="53"/>
      <c r="F11" s="66" t="s">
        <v>142</v>
      </c>
      <c r="G11" s="267"/>
      <c r="H11" s="267"/>
      <c r="I11" s="267"/>
      <c r="J11" s="267"/>
      <c r="K11" s="267"/>
      <c r="L11" s="267"/>
    </row>
    <row r="12" spans="2:12" ht="22.5">
      <c r="B12" s="622">
        <v>4</v>
      </c>
      <c r="C12" s="54" t="s">
        <v>144</v>
      </c>
      <c r="D12" s="266"/>
      <c r="E12" s="53"/>
      <c r="F12" s="629" t="s">
        <v>145</v>
      </c>
      <c r="G12" s="267"/>
      <c r="H12" s="267"/>
      <c r="I12" s="267"/>
      <c r="J12" s="267"/>
      <c r="K12" s="267"/>
      <c r="L12" s="267"/>
    </row>
    <row r="13" spans="2:12">
      <c r="B13" s="628"/>
      <c r="C13" s="269" t="s">
        <v>146</v>
      </c>
      <c r="D13" s="266"/>
      <c r="E13" s="53"/>
      <c r="F13" s="630"/>
      <c r="G13" s="267"/>
      <c r="H13" s="267"/>
      <c r="I13" s="267"/>
      <c r="J13" s="267"/>
      <c r="K13" s="267"/>
      <c r="L13" s="267"/>
    </row>
    <row r="14" spans="2:12">
      <c r="B14" s="628"/>
      <c r="C14" s="269" t="s">
        <v>147</v>
      </c>
      <c r="D14" s="270"/>
      <c r="E14" s="53"/>
      <c r="F14" s="630"/>
      <c r="G14" s="267"/>
      <c r="H14" s="267"/>
      <c r="I14" s="267"/>
      <c r="J14" s="267"/>
      <c r="K14" s="267"/>
      <c r="L14" s="267"/>
    </row>
    <row r="15" spans="2:12">
      <c r="B15" s="623"/>
      <c r="C15" s="269" t="s">
        <v>148</v>
      </c>
      <c r="D15" s="270"/>
      <c r="E15" s="53"/>
      <c r="F15" s="631"/>
      <c r="G15" s="267"/>
      <c r="H15" s="267"/>
      <c r="I15" s="267"/>
      <c r="J15" s="267"/>
      <c r="K15" s="267"/>
      <c r="L15" s="267"/>
    </row>
    <row r="16" spans="2:12" s="421" customFormat="1" ht="15.75" thickBot="1">
      <c r="B16" s="597" t="s">
        <v>763</v>
      </c>
      <c r="C16" s="598"/>
      <c r="D16" s="598"/>
      <c r="E16" s="598"/>
      <c r="F16" s="599"/>
      <c r="G16" s="369"/>
      <c r="H16" s="369"/>
      <c r="I16" s="369"/>
      <c r="J16" s="369"/>
      <c r="K16" s="369"/>
      <c r="L16" s="369"/>
    </row>
    <row r="17" spans="2:12" ht="15" customHeight="1" thickTop="1">
      <c r="B17" s="600" t="s">
        <v>149</v>
      </c>
      <c r="C17" s="601"/>
      <c r="D17" s="601"/>
      <c r="E17" s="601"/>
      <c r="F17" s="601"/>
      <c r="G17" s="601"/>
      <c r="H17" s="601"/>
      <c r="I17" s="601"/>
      <c r="J17" s="601"/>
      <c r="K17" s="601"/>
      <c r="L17" s="602"/>
    </row>
    <row r="18" spans="2:12" ht="33.75">
      <c r="B18" s="59">
        <v>5</v>
      </c>
      <c r="C18" s="52" t="s">
        <v>150</v>
      </c>
      <c r="D18" s="55"/>
      <c r="E18" s="53"/>
      <c r="F18" s="66" t="s">
        <v>142</v>
      </c>
      <c r="G18" s="267"/>
      <c r="H18" s="267"/>
      <c r="I18" s="267"/>
      <c r="J18" s="267"/>
      <c r="K18" s="267"/>
      <c r="L18" s="267"/>
    </row>
    <row r="19" spans="2:12" ht="90">
      <c r="B19" s="59">
        <v>6</v>
      </c>
      <c r="C19" s="271" t="s">
        <v>151</v>
      </c>
      <c r="D19" s="55"/>
      <c r="E19" s="53"/>
      <c r="F19" s="66" t="s">
        <v>142</v>
      </c>
      <c r="G19" s="267"/>
      <c r="H19" s="267"/>
      <c r="I19" s="267"/>
      <c r="J19" s="267"/>
      <c r="K19" s="267"/>
      <c r="L19" s="267"/>
    </row>
    <row r="20" spans="2:12" ht="45">
      <c r="B20" s="59">
        <v>7</v>
      </c>
      <c r="C20" s="272" t="s">
        <v>152</v>
      </c>
      <c r="D20" s="55"/>
      <c r="E20" s="53"/>
      <c r="F20" s="66" t="s">
        <v>142</v>
      </c>
      <c r="G20" s="267"/>
      <c r="H20" s="267"/>
      <c r="I20" s="267"/>
      <c r="J20" s="267"/>
      <c r="K20" s="267"/>
      <c r="L20" s="267"/>
    </row>
    <row r="21" spans="2:12" ht="45">
      <c r="B21" s="59">
        <v>8</v>
      </c>
      <c r="C21" s="272" t="s">
        <v>153</v>
      </c>
      <c r="D21" s="55"/>
      <c r="E21" s="53"/>
      <c r="F21" s="66" t="s">
        <v>142</v>
      </c>
      <c r="G21" s="267"/>
      <c r="H21" s="267"/>
      <c r="I21" s="267"/>
      <c r="J21" s="267"/>
      <c r="K21" s="267"/>
      <c r="L21" s="267"/>
    </row>
    <row r="22" spans="2:12" ht="33.75">
      <c r="B22" s="59">
        <v>9</v>
      </c>
      <c r="C22" s="273" t="s">
        <v>154</v>
      </c>
      <c r="D22" s="55"/>
      <c r="E22" s="53"/>
      <c r="F22" s="66" t="s">
        <v>142</v>
      </c>
      <c r="G22" s="267"/>
      <c r="H22" s="267"/>
      <c r="I22" s="267"/>
      <c r="J22" s="267"/>
      <c r="K22" s="267"/>
      <c r="L22" s="267"/>
    </row>
    <row r="23" spans="2:12" ht="45">
      <c r="B23" s="59">
        <v>10</v>
      </c>
      <c r="C23" s="273" t="s">
        <v>155</v>
      </c>
      <c r="D23" s="55"/>
      <c r="E23" s="53"/>
      <c r="F23" s="66" t="s">
        <v>142</v>
      </c>
      <c r="G23" s="267"/>
      <c r="H23" s="267"/>
      <c r="I23" s="267"/>
      <c r="J23" s="267"/>
      <c r="K23" s="267"/>
      <c r="L23" s="267"/>
    </row>
    <row r="24" spans="2:12" ht="45">
      <c r="B24" s="59">
        <v>11</v>
      </c>
      <c r="C24" s="273" t="s">
        <v>156</v>
      </c>
      <c r="D24" s="55"/>
      <c r="E24" s="53"/>
      <c r="F24" s="66" t="s">
        <v>142</v>
      </c>
      <c r="G24" s="267"/>
      <c r="H24" s="267"/>
      <c r="I24" s="267"/>
      <c r="J24" s="267"/>
      <c r="K24" s="267"/>
      <c r="L24" s="267"/>
    </row>
    <row r="25" spans="2:12" ht="15" customHeight="1" thickBot="1">
      <c r="B25" s="597" t="s">
        <v>763</v>
      </c>
      <c r="C25" s="598"/>
      <c r="D25" s="598"/>
      <c r="E25" s="599"/>
      <c r="F25" s="370"/>
      <c r="G25" s="371"/>
      <c r="H25" s="371"/>
      <c r="I25" s="371"/>
      <c r="J25" s="371"/>
      <c r="K25" s="371"/>
      <c r="L25" s="371"/>
    </row>
    <row r="26" spans="2:12" ht="15" customHeight="1" thickTop="1">
      <c r="B26" s="600" t="s">
        <v>110</v>
      </c>
      <c r="C26" s="601"/>
      <c r="D26" s="601"/>
      <c r="E26" s="601"/>
      <c r="F26" s="601"/>
      <c r="G26" s="601"/>
      <c r="H26" s="601"/>
      <c r="I26" s="601"/>
      <c r="J26" s="601"/>
      <c r="K26" s="601"/>
      <c r="L26" s="602"/>
    </row>
    <row r="27" spans="2:12" ht="22.5">
      <c r="B27" s="67">
        <v>12</v>
      </c>
      <c r="C27" s="54" t="s">
        <v>157</v>
      </c>
      <c r="D27" s="55"/>
      <c r="E27" s="53"/>
      <c r="F27" s="66" t="s">
        <v>158</v>
      </c>
      <c r="G27" s="267"/>
      <c r="H27" s="267"/>
      <c r="I27" s="267"/>
      <c r="J27" s="267"/>
      <c r="K27" s="267"/>
      <c r="L27" s="267"/>
    </row>
    <row r="28" spans="2:12" ht="22.5">
      <c r="B28" s="67">
        <v>13</v>
      </c>
      <c r="C28" s="54" t="s">
        <v>159</v>
      </c>
      <c r="D28" s="55"/>
      <c r="E28" s="53"/>
      <c r="F28" s="66" t="s">
        <v>112</v>
      </c>
      <c r="G28" s="267"/>
      <c r="H28" s="267"/>
      <c r="I28" s="267"/>
      <c r="J28" s="267"/>
      <c r="K28" s="267"/>
      <c r="L28" s="267"/>
    </row>
    <row r="29" spans="2:12" ht="15" customHeight="1" thickBot="1">
      <c r="B29" s="597" t="s">
        <v>763</v>
      </c>
      <c r="C29" s="598"/>
      <c r="D29" s="598"/>
      <c r="E29" s="599"/>
      <c r="F29" s="370"/>
      <c r="G29" s="371"/>
      <c r="H29" s="371"/>
      <c r="I29" s="371"/>
      <c r="J29" s="371"/>
      <c r="K29" s="371"/>
      <c r="L29" s="371"/>
    </row>
    <row r="30" spans="2:12" ht="15" customHeight="1" thickTop="1">
      <c r="B30" s="600" t="s">
        <v>160</v>
      </c>
      <c r="C30" s="601"/>
      <c r="D30" s="601"/>
      <c r="E30" s="601"/>
      <c r="F30" s="601"/>
      <c r="G30" s="601"/>
      <c r="H30" s="601"/>
      <c r="I30" s="601"/>
      <c r="J30" s="601"/>
      <c r="K30" s="601"/>
      <c r="L30" s="602"/>
    </row>
    <row r="31" spans="2:12" ht="25.5" customHeight="1">
      <c r="B31" s="274">
        <v>14</v>
      </c>
      <c r="C31" s="275" t="s">
        <v>161</v>
      </c>
      <c r="D31" s="276"/>
      <c r="E31" s="56"/>
      <c r="F31" s="66" t="s">
        <v>162</v>
      </c>
      <c r="G31" s="267"/>
      <c r="H31" s="267"/>
      <c r="I31" s="267"/>
      <c r="J31" s="267"/>
      <c r="K31" s="267"/>
      <c r="L31" s="267"/>
    </row>
    <row r="32" spans="2:12" ht="33.75">
      <c r="B32" s="67">
        <v>15</v>
      </c>
      <c r="C32" s="277" t="s">
        <v>163</v>
      </c>
      <c r="D32" s="278"/>
      <c r="E32" s="53"/>
      <c r="F32" s="66" t="s">
        <v>162</v>
      </c>
      <c r="G32" s="267"/>
      <c r="H32" s="267"/>
      <c r="I32" s="267"/>
      <c r="J32" s="267"/>
      <c r="K32" s="267"/>
      <c r="L32" s="267"/>
    </row>
    <row r="33" spans="2:12" ht="33.75">
      <c r="B33" s="274">
        <v>16</v>
      </c>
      <c r="C33" s="277" t="s">
        <v>164</v>
      </c>
      <c r="D33" s="278"/>
      <c r="E33" s="53"/>
      <c r="F33" s="66" t="s">
        <v>162</v>
      </c>
      <c r="G33" s="267"/>
      <c r="H33" s="267"/>
      <c r="I33" s="267"/>
      <c r="J33" s="267"/>
      <c r="K33" s="267"/>
      <c r="L33" s="267"/>
    </row>
    <row r="34" spans="2:12" ht="22.5">
      <c r="B34" s="67">
        <v>17</v>
      </c>
      <c r="C34" s="277" t="s">
        <v>165</v>
      </c>
      <c r="D34" s="55"/>
      <c r="E34" s="53"/>
      <c r="F34" s="66" t="s">
        <v>162</v>
      </c>
      <c r="G34" s="267"/>
      <c r="H34" s="267"/>
      <c r="I34" s="267"/>
      <c r="J34" s="267"/>
      <c r="K34" s="267"/>
      <c r="L34" s="267"/>
    </row>
    <row r="35" spans="2:12" ht="33.75">
      <c r="B35" s="274">
        <v>18</v>
      </c>
      <c r="C35" s="277" t="s">
        <v>166</v>
      </c>
      <c r="D35" s="55"/>
      <c r="E35" s="53"/>
      <c r="F35" s="66" t="s">
        <v>167</v>
      </c>
      <c r="G35" s="267"/>
      <c r="H35" s="267"/>
      <c r="I35" s="267"/>
      <c r="J35" s="267"/>
      <c r="K35" s="267"/>
      <c r="L35" s="267"/>
    </row>
    <row r="36" spans="2:12" ht="15" customHeight="1" thickBot="1">
      <c r="B36" s="597" t="s">
        <v>763</v>
      </c>
      <c r="C36" s="598"/>
      <c r="D36" s="598"/>
      <c r="E36" s="599"/>
      <c r="F36" s="370"/>
      <c r="G36" s="371"/>
      <c r="H36" s="371"/>
      <c r="I36" s="371"/>
      <c r="J36" s="371"/>
      <c r="K36" s="371"/>
      <c r="L36" s="371"/>
    </row>
    <row r="37" spans="2:12" ht="15" customHeight="1" thickTop="1">
      <c r="B37" s="600" t="s">
        <v>168</v>
      </c>
      <c r="C37" s="601"/>
      <c r="D37" s="601"/>
      <c r="E37" s="601"/>
      <c r="F37" s="601"/>
      <c r="G37" s="601"/>
      <c r="H37" s="601"/>
      <c r="I37" s="601"/>
      <c r="J37" s="601"/>
      <c r="K37" s="601"/>
      <c r="L37" s="602"/>
    </row>
    <row r="38" spans="2:12" ht="56.25">
      <c r="B38" s="279">
        <v>19</v>
      </c>
      <c r="C38" s="57" t="s">
        <v>169</v>
      </c>
      <c r="D38" s="59"/>
      <c r="E38" s="59"/>
      <c r="F38" s="76" t="s">
        <v>170</v>
      </c>
      <c r="G38" s="267"/>
      <c r="H38" s="267"/>
      <c r="I38" s="267"/>
      <c r="J38" s="267"/>
      <c r="K38" s="267"/>
      <c r="L38" s="267"/>
    </row>
    <row r="39" spans="2:12" ht="45">
      <c r="B39" s="279">
        <v>20</v>
      </c>
      <c r="C39" s="57" t="s">
        <v>171</v>
      </c>
      <c r="D39" s="59"/>
      <c r="E39" s="59"/>
      <c r="F39" s="76" t="s">
        <v>170</v>
      </c>
      <c r="G39" s="267"/>
      <c r="H39" s="267"/>
      <c r="I39" s="267"/>
      <c r="J39" s="267"/>
      <c r="K39" s="267"/>
      <c r="L39" s="267"/>
    </row>
    <row r="40" spans="2:12" ht="33.75">
      <c r="B40" s="279">
        <v>21</v>
      </c>
      <c r="C40" s="57" t="s">
        <v>172</v>
      </c>
      <c r="D40" s="77"/>
      <c r="E40" s="78"/>
      <c r="F40" s="66" t="s">
        <v>173</v>
      </c>
      <c r="G40" s="267"/>
      <c r="H40" s="267"/>
      <c r="I40" s="267"/>
      <c r="J40" s="267"/>
      <c r="K40" s="267"/>
      <c r="L40" s="267"/>
    </row>
    <row r="41" spans="2:12" ht="101.25">
      <c r="B41" s="279">
        <v>22</v>
      </c>
      <c r="C41" s="57" t="s">
        <v>174</v>
      </c>
      <c r="D41" s="280"/>
      <c r="E41" s="53"/>
      <c r="F41" s="66" t="s">
        <v>112</v>
      </c>
      <c r="G41" s="267"/>
      <c r="H41" s="267"/>
      <c r="I41" s="267"/>
      <c r="J41" s="267"/>
      <c r="K41" s="267"/>
      <c r="L41" s="267"/>
    </row>
    <row r="42" spans="2:12" ht="56.25">
      <c r="B42" s="279">
        <v>23</v>
      </c>
      <c r="C42" s="57" t="s">
        <v>175</v>
      </c>
      <c r="D42" s="280"/>
      <c r="E42" s="53"/>
      <c r="F42" s="66" t="s">
        <v>112</v>
      </c>
      <c r="G42" s="267"/>
      <c r="H42" s="267"/>
      <c r="I42" s="267"/>
      <c r="J42" s="267"/>
      <c r="K42" s="267"/>
      <c r="L42" s="267"/>
    </row>
    <row r="43" spans="2:12" ht="102" customHeight="1">
      <c r="B43" s="279">
        <v>24</v>
      </c>
      <c r="C43" s="57" t="s">
        <v>176</v>
      </c>
      <c r="D43" s="59"/>
      <c r="E43" s="53"/>
      <c r="F43" s="66" t="s">
        <v>177</v>
      </c>
      <c r="G43" s="267"/>
      <c r="H43" s="267"/>
      <c r="I43" s="267"/>
      <c r="J43" s="267"/>
      <c r="K43" s="267"/>
      <c r="L43" s="267"/>
    </row>
    <row r="44" spans="2:12" ht="99.75" customHeight="1">
      <c r="B44" s="279">
        <v>25</v>
      </c>
      <c r="C44" s="57" t="s">
        <v>178</v>
      </c>
      <c r="D44" s="59"/>
      <c r="E44" s="53"/>
      <c r="F44" s="66" t="s">
        <v>179</v>
      </c>
      <c r="G44" s="267"/>
      <c r="H44" s="267"/>
      <c r="I44" s="267"/>
      <c r="J44" s="267"/>
      <c r="K44" s="267"/>
      <c r="L44" s="267"/>
    </row>
    <row r="45" spans="2:12" ht="81.75" customHeight="1">
      <c r="B45" s="279">
        <v>26</v>
      </c>
      <c r="C45" s="281" t="s">
        <v>180</v>
      </c>
      <c r="D45" s="80"/>
      <c r="E45" s="81"/>
      <c r="F45" s="66" t="s">
        <v>177</v>
      </c>
      <c r="G45" s="267"/>
      <c r="H45" s="267"/>
      <c r="I45" s="267"/>
      <c r="J45" s="267"/>
      <c r="K45" s="267"/>
      <c r="L45" s="267"/>
    </row>
    <row r="46" spans="2:12" ht="48.75" customHeight="1">
      <c r="B46" s="279">
        <v>27</v>
      </c>
      <c r="C46" s="281" t="s">
        <v>181</v>
      </c>
      <c r="D46" s="278"/>
      <c r="E46" s="53"/>
      <c r="F46" s="66" t="s">
        <v>177</v>
      </c>
      <c r="G46" s="267"/>
      <c r="H46" s="267"/>
      <c r="I46" s="267"/>
      <c r="J46" s="267"/>
      <c r="K46" s="267"/>
      <c r="L46" s="267"/>
    </row>
    <row r="47" spans="2:12" ht="108" customHeight="1">
      <c r="B47" s="279">
        <v>28</v>
      </c>
      <c r="C47" s="57" t="s">
        <v>182</v>
      </c>
      <c r="D47" s="59"/>
      <c r="E47" s="53"/>
      <c r="F47" s="66" t="s">
        <v>177</v>
      </c>
      <c r="G47" s="267"/>
      <c r="H47" s="267"/>
      <c r="I47" s="267"/>
      <c r="J47" s="267"/>
      <c r="K47" s="267"/>
      <c r="L47" s="267"/>
    </row>
    <row r="48" spans="2:12" ht="22.5">
      <c r="B48" s="279">
        <v>29</v>
      </c>
      <c r="C48" s="281" t="s">
        <v>183</v>
      </c>
      <c r="D48" s="282"/>
      <c r="E48" s="56"/>
      <c r="F48" s="66" t="s">
        <v>112</v>
      </c>
      <c r="G48" s="267"/>
      <c r="H48" s="267"/>
      <c r="I48" s="267"/>
      <c r="J48" s="267"/>
      <c r="K48" s="267"/>
      <c r="L48" s="267"/>
    </row>
    <row r="49" spans="2:12">
      <c r="B49" s="603">
        <v>30</v>
      </c>
      <c r="C49" s="281" t="s">
        <v>184</v>
      </c>
      <c r="D49" s="279"/>
      <c r="E49" s="606"/>
      <c r="F49" s="609" t="s">
        <v>177</v>
      </c>
      <c r="G49" s="267"/>
      <c r="H49" s="267"/>
      <c r="I49" s="267"/>
      <c r="J49" s="267"/>
      <c r="K49" s="267"/>
      <c r="L49" s="267"/>
    </row>
    <row r="50" spans="2:12">
      <c r="B50" s="604"/>
      <c r="C50" s="281" t="s">
        <v>185</v>
      </c>
      <c r="D50" s="282"/>
      <c r="E50" s="607"/>
      <c r="F50" s="610"/>
      <c r="G50" s="267"/>
      <c r="H50" s="267"/>
      <c r="I50" s="267"/>
      <c r="J50" s="267"/>
      <c r="K50" s="267"/>
      <c r="L50" s="267"/>
    </row>
    <row r="51" spans="2:12">
      <c r="B51" s="604"/>
      <c r="C51" s="281" t="s">
        <v>186</v>
      </c>
      <c r="D51" s="282"/>
      <c r="E51" s="607"/>
      <c r="F51" s="610"/>
      <c r="G51" s="267"/>
      <c r="H51" s="267"/>
      <c r="I51" s="267"/>
      <c r="J51" s="267"/>
      <c r="K51" s="267"/>
      <c r="L51" s="267"/>
    </row>
    <row r="52" spans="2:12">
      <c r="B52" s="604"/>
      <c r="C52" s="281" t="s">
        <v>187</v>
      </c>
      <c r="D52" s="282"/>
      <c r="E52" s="607"/>
      <c r="F52" s="610"/>
      <c r="G52" s="267"/>
      <c r="H52" s="267"/>
      <c r="I52" s="267"/>
      <c r="J52" s="267"/>
      <c r="K52" s="267"/>
      <c r="L52" s="267"/>
    </row>
    <row r="53" spans="2:12">
      <c r="B53" s="605"/>
      <c r="C53" s="281" t="s">
        <v>188</v>
      </c>
      <c r="D53" s="282"/>
      <c r="E53" s="608"/>
      <c r="F53" s="611"/>
      <c r="G53" s="267"/>
      <c r="H53" s="267"/>
      <c r="I53" s="267"/>
      <c r="J53" s="267"/>
      <c r="K53" s="267"/>
      <c r="L53" s="267"/>
    </row>
    <row r="54" spans="2:12" ht="15" customHeight="1" thickBot="1">
      <c r="B54" s="597" t="s">
        <v>763</v>
      </c>
      <c r="C54" s="598"/>
      <c r="D54" s="598"/>
      <c r="E54" s="598"/>
      <c r="F54" s="599"/>
      <c r="G54" s="371"/>
      <c r="H54" s="371"/>
      <c r="I54" s="371"/>
      <c r="J54" s="371"/>
      <c r="K54" s="371"/>
      <c r="L54" s="371"/>
    </row>
    <row r="55" spans="2:12" ht="15" customHeight="1" thickTop="1">
      <c r="B55" s="600" t="s">
        <v>189</v>
      </c>
      <c r="C55" s="601"/>
      <c r="D55" s="601"/>
      <c r="E55" s="601"/>
      <c r="F55" s="601"/>
      <c r="G55" s="601"/>
      <c r="H55" s="601"/>
      <c r="I55" s="601"/>
      <c r="J55" s="601"/>
      <c r="K55" s="601"/>
      <c r="L55" s="602"/>
    </row>
    <row r="56" spans="2:12" ht="67.5">
      <c r="B56" s="279">
        <v>31</v>
      </c>
      <c r="C56" s="57" t="s">
        <v>190</v>
      </c>
      <c r="D56" s="278"/>
      <c r="E56" s="53"/>
      <c r="F56" s="66" t="s">
        <v>112</v>
      </c>
      <c r="G56" s="267"/>
      <c r="H56" s="267"/>
      <c r="I56" s="267"/>
      <c r="J56" s="267"/>
      <c r="K56" s="267"/>
      <c r="L56" s="267"/>
    </row>
    <row r="57" spans="2:12" ht="67.5">
      <c r="B57" s="279">
        <v>32</v>
      </c>
      <c r="C57" s="57" t="s">
        <v>191</v>
      </c>
      <c r="D57" s="278"/>
      <c r="E57" s="53"/>
      <c r="F57" s="66" t="s">
        <v>112</v>
      </c>
      <c r="G57" s="267"/>
      <c r="H57" s="267"/>
      <c r="I57" s="267"/>
      <c r="J57" s="267"/>
      <c r="K57" s="267"/>
      <c r="L57" s="267"/>
    </row>
    <row r="58" spans="2:12" ht="56.25">
      <c r="B58" s="279">
        <v>33</v>
      </c>
      <c r="C58" s="57" t="s">
        <v>192</v>
      </c>
      <c r="D58" s="278"/>
      <c r="E58" s="53"/>
      <c r="F58" s="66" t="s">
        <v>112</v>
      </c>
      <c r="G58" s="267"/>
      <c r="H58" s="267"/>
      <c r="I58" s="267"/>
      <c r="J58" s="267"/>
      <c r="K58" s="267"/>
      <c r="L58" s="267"/>
    </row>
    <row r="59" spans="2:12" ht="78.75">
      <c r="B59" s="279">
        <v>34</v>
      </c>
      <c r="C59" s="57" t="s">
        <v>193</v>
      </c>
      <c r="D59" s="283"/>
      <c r="E59" s="53"/>
      <c r="F59" s="66" t="s">
        <v>112</v>
      </c>
      <c r="G59" s="267"/>
      <c r="H59" s="267"/>
      <c r="I59" s="267"/>
      <c r="J59" s="267"/>
      <c r="K59" s="267"/>
      <c r="L59" s="267"/>
    </row>
    <row r="60" spans="2:12" ht="56.25">
      <c r="B60" s="279">
        <v>35</v>
      </c>
      <c r="C60" s="281" t="s">
        <v>194</v>
      </c>
      <c r="D60" s="82"/>
      <c r="E60" s="59"/>
      <c r="F60" s="76" t="s">
        <v>170</v>
      </c>
      <c r="G60" s="267"/>
      <c r="H60" s="267"/>
      <c r="I60" s="267"/>
      <c r="J60" s="267"/>
      <c r="K60" s="267"/>
      <c r="L60" s="267"/>
    </row>
    <row r="61" spans="2:12" ht="101.25">
      <c r="B61" s="279">
        <v>36</v>
      </c>
      <c r="C61" s="57" t="s">
        <v>195</v>
      </c>
      <c r="D61" s="59"/>
      <c r="E61" s="53"/>
      <c r="F61" s="76" t="s">
        <v>170</v>
      </c>
      <c r="G61" s="267"/>
      <c r="H61" s="267"/>
      <c r="I61" s="267"/>
      <c r="J61" s="267"/>
      <c r="K61" s="267"/>
      <c r="L61" s="267"/>
    </row>
    <row r="62" spans="2:12" ht="135">
      <c r="B62" s="279">
        <v>37</v>
      </c>
      <c r="C62" s="57" t="s">
        <v>196</v>
      </c>
      <c r="D62" s="59"/>
      <c r="E62" s="53"/>
      <c r="F62" s="76" t="s">
        <v>170</v>
      </c>
      <c r="G62" s="267"/>
      <c r="H62" s="267"/>
      <c r="I62" s="267"/>
      <c r="J62" s="267"/>
      <c r="K62" s="267"/>
      <c r="L62" s="267"/>
    </row>
    <row r="63" spans="2:12" ht="56.25">
      <c r="B63" s="279">
        <v>38</v>
      </c>
      <c r="C63" s="57" t="s">
        <v>197</v>
      </c>
      <c r="D63" s="283"/>
      <c r="E63" s="53"/>
      <c r="F63" s="66" t="s">
        <v>112</v>
      </c>
      <c r="G63" s="267"/>
      <c r="H63" s="267"/>
      <c r="I63" s="267"/>
      <c r="J63" s="267"/>
      <c r="K63" s="267"/>
      <c r="L63" s="267"/>
    </row>
    <row r="64" spans="2:12" ht="67.5">
      <c r="B64" s="603">
        <v>39</v>
      </c>
      <c r="C64" s="273" t="s">
        <v>198</v>
      </c>
      <c r="D64" s="59"/>
      <c r="E64" s="53"/>
      <c r="F64" s="619" t="s">
        <v>199</v>
      </c>
      <c r="G64" s="267"/>
      <c r="H64" s="267"/>
      <c r="I64" s="267"/>
      <c r="J64" s="267"/>
      <c r="K64" s="267"/>
      <c r="L64" s="267"/>
    </row>
    <row r="65" spans="2:12" ht="22.5">
      <c r="B65" s="604"/>
      <c r="C65" s="284" t="s">
        <v>200</v>
      </c>
      <c r="D65" s="59"/>
      <c r="E65" s="53"/>
      <c r="F65" s="619"/>
      <c r="G65" s="267"/>
      <c r="H65" s="267"/>
      <c r="I65" s="267"/>
      <c r="J65" s="267"/>
      <c r="K65" s="267"/>
      <c r="L65" s="267"/>
    </row>
    <row r="66" spans="2:12" ht="33.75">
      <c r="B66" s="604"/>
      <c r="C66" s="284" t="s">
        <v>201</v>
      </c>
      <c r="D66" s="59"/>
      <c r="E66" s="53"/>
      <c r="F66" s="619"/>
      <c r="G66" s="267"/>
      <c r="H66" s="267"/>
      <c r="I66" s="267"/>
      <c r="J66" s="267"/>
      <c r="K66" s="267"/>
      <c r="L66" s="267"/>
    </row>
    <row r="67" spans="2:12" ht="67.5">
      <c r="B67" s="605"/>
      <c r="C67" s="284" t="s">
        <v>202</v>
      </c>
      <c r="D67" s="59"/>
      <c r="E67" s="53"/>
      <c r="F67" s="619"/>
      <c r="G67" s="267"/>
      <c r="H67" s="267"/>
      <c r="I67" s="267"/>
      <c r="J67" s="267"/>
      <c r="K67" s="267"/>
      <c r="L67" s="267"/>
    </row>
    <row r="68" spans="2:12" ht="56.25">
      <c r="B68" s="279">
        <v>40</v>
      </c>
      <c r="C68" s="281" t="s">
        <v>203</v>
      </c>
      <c r="D68" s="59"/>
      <c r="E68" s="53"/>
      <c r="F68" s="76" t="s">
        <v>204</v>
      </c>
      <c r="G68" s="267"/>
      <c r="H68" s="267"/>
      <c r="I68" s="267"/>
      <c r="J68" s="267"/>
      <c r="K68" s="267"/>
      <c r="L68" s="267"/>
    </row>
    <row r="69" spans="2:12" ht="33.75">
      <c r="B69" s="279">
        <v>41</v>
      </c>
      <c r="C69" s="57" t="s">
        <v>205</v>
      </c>
      <c r="D69" s="283"/>
      <c r="E69" s="53"/>
      <c r="F69" s="66" t="s">
        <v>112</v>
      </c>
      <c r="G69" s="267"/>
      <c r="H69" s="267"/>
      <c r="I69" s="267"/>
      <c r="J69" s="267"/>
      <c r="K69" s="267"/>
      <c r="L69" s="267"/>
    </row>
    <row r="70" spans="2:12" ht="101.25">
      <c r="B70" s="279">
        <v>42</v>
      </c>
      <c r="C70" s="57" t="s">
        <v>206</v>
      </c>
      <c r="D70" s="59"/>
      <c r="E70" s="53"/>
      <c r="F70" s="76" t="s">
        <v>204</v>
      </c>
      <c r="G70" s="267"/>
      <c r="H70" s="267"/>
      <c r="I70" s="267"/>
      <c r="J70" s="267"/>
      <c r="K70" s="267"/>
      <c r="L70" s="267"/>
    </row>
    <row r="71" spans="2:12" ht="90">
      <c r="B71" s="279">
        <v>43</v>
      </c>
      <c r="C71" s="57" t="s">
        <v>207</v>
      </c>
      <c r="D71" s="59"/>
      <c r="E71" s="53"/>
      <c r="F71" s="76" t="s">
        <v>204</v>
      </c>
      <c r="G71" s="267"/>
      <c r="H71" s="267"/>
      <c r="I71" s="267"/>
      <c r="J71" s="267"/>
      <c r="K71" s="267"/>
      <c r="L71" s="267"/>
    </row>
    <row r="72" spans="2:12" ht="78.75">
      <c r="B72" s="279">
        <v>44</v>
      </c>
      <c r="C72" s="57" t="s">
        <v>208</v>
      </c>
      <c r="D72" s="59"/>
      <c r="E72" s="53"/>
      <c r="F72" s="76" t="s">
        <v>204</v>
      </c>
      <c r="G72" s="267"/>
      <c r="H72" s="267"/>
      <c r="I72" s="267"/>
      <c r="J72" s="267"/>
      <c r="K72" s="267"/>
      <c r="L72" s="267"/>
    </row>
    <row r="73" spans="2:12" ht="45">
      <c r="B73" s="279">
        <v>45</v>
      </c>
      <c r="C73" s="57" t="s">
        <v>209</v>
      </c>
      <c r="D73" s="59"/>
      <c r="E73" s="53"/>
      <c r="F73" s="76" t="s">
        <v>204</v>
      </c>
      <c r="G73" s="267"/>
      <c r="H73" s="267"/>
      <c r="I73" s="267"/>
      <c r="J73" s="267"/>
      <c r="K73" s="267"/>
      <c r="L73" s="267"/>
    </row>
    <row r="74" spans="2:12" ht="101.25">
      <c r="B74" s="279">
        <v>46</v>
      </c>
      <c r="C74" s="57" t="s">
        <v>210</v>
      </c>
      <c r="D74" s="285"/>
      <c r="E74" s="53"/>
      <c r="F74" s="76" t="s">
        <v>204</v>
      </c>
      <c r="G74" s="267"/>
      <c r="H74" s="267"/>
      <c r="I74" s="267"/>
      <c r="J74" s="267"/>
      <c r="K74" s="267"/>
      <c r="L74" s="267"/>
    </row>
    <row r="75" spans="2:12" ht="90">
      <c r="B75" s="279">
        <v>47</v>
      </c>
      <c r="C75" s="57" t="s">
        <v>211</v>
      </c>
      <c r="D75" s="286"/>
      <c r="E75" s="53"/>
      <c r="F75" s="76" t="s">
        <v>204</v>
      </c>
      <c r="G75" s="267"/>
      <c r="H75" s="267"/>
      <c r="I75" s="267"/>
      <c r="J75" s="267"/>
      <c r="K75" s="267"/>
      <c r="L75" s="267"/>
    </row>
    <row r="76" spans="2:12" ht="56.25">
      <c r="B76" s="279">
        <v>48</v>
      </c>
      <c r="C76" s="281" t="s">
        <v>212</v>
      </c>
      <c r="D76" s="59"/>
      <c r="E76" s="53"/>
      <c r="F76" s="76" t="s">
        <v>204</v>
      </c>
      <c r="G76" s="267"/>
      <c r="H76" s="267"/>
      <c r="I76" s="267"/>
      <c r="J76" s="267"/>
      <c r="K76" s="267"/>
      <c r="L76" s="267"/>
    </row>
    <row r="77" spans="2:12" ht="15" customHeight="1" thickBot="1">
      <c r="B77" s="612" t="s">
        <v>763</v>
      </c>
      <c r="C77" s="613"/>
      <c r="D77" s="613"/>
      <c r="E77" s="613"/>
      <c r="F77" s="614"/>
      <c r="G77" s="371"/>
      <c r="H77" s="371"/>
      <c r="I77" s="371"/>
      <c r="J77" s="371"/>
      <c r="K77" s="371"/>
      <c r="L77" s="371"/>
    </row>
    <row r="78" spans="2:12" ht="15" customHeight="1" thickTop="1">
      <c r="B78" s="600" t="s">
        <v>213</v>
      </c>
      <c r="C78" s="601"/>
      <c r="D78" s="601"/>
      <c r="E78" s="601"/>
      <c r="F78" s="601"/>
      <c r="G78" s="601"/>
      <c r="H78" s="601"/>
      <c r="I78" s="601"/>
      <c r="J78" s="601"/>
      <c r="K78" s="601"/>
      <c r="L78" s="602"/>
    </row>
    <row r="79" spans="2:12" ht="22.5">
      <c r="B79" s="620">
        <v>49</v>
      </c>
      <c r="C79" s="622" t="s">
        <v>214</v>
      </c>
      <c r="D79" s="276"/>
      <c r="E79" s="56"/>
      <c r="F79" s="58" t="s">
        <v>215</v>
      </c>
      <c r="G79" s="267"/>
      <c r="H79" s="267"/>
      <c r="I79" s="267"/>
      <c r="J79" s="267"/>
      <c r="K79" s="267"/>
      <c r="L79" s="267"/>
    </row>
    <row r="80" spans="2:12" ht="22.5">
      <c r="B80" s="621"/>
      <c r="C80" s="623"/>
      <c r="D80" s="276"/>
      <c r="E80" s="56"/>
      <c r="F80" s="58" t="s">
        <v>215</v>
      </c>
      <c r="G80" s="267"/>
      <c r="H80" s="267"/>
      <c r="I80" s="267"/>
      <c r="J80" s="267"/>
      <c r="K80" s="267"/>
      <c r="L80" s="267"/>
    </row>
    <row r="81" spans="2:12" ht="15" customHeight="1" thickBot="1">
      <c r="B81" s="612" t="s">
        <v>763</v>
      </c>
      <c r="C81" s="613"/>
      <c r="D81" s="613"/>
      <c r="E81" s="613"/>
      <c r="F81" s="614"/>
      <c r="G81" s="371"/>
      <c r="H81" s="371"/>
      <c r="I81" s="371"/>
      <c r="J81" s="371"/>
      <c r="K81" s="371"/>
      <c r="L81" s="371"/>
    </row>
    <row r="82" spans="2:12" ht="15" customHeight="1" thickTop="1">
      <c r="B82" s="600" t="s">
        <v>216</v>
      </c>
      <c r="C82" s="601"/>
      <c r="D82" s="601"/>
      <c r="E82" s="601"/>
      <c r="F82" s="601"/>
      <c r="G82" s="601"/>
      <c r="H82" s="601"/>
      <c r="I82" s="601"/>
      <c r="J82" s="601"/>
      <c r="K82" s="601"/>
      <c r="L82" s="602"/>
    </row>
    <row r="83" spans="2:12" ht="25.5" customHeight="1">
      <c r="B83" s="618">
        <v>50</v>
      </c>
      <c r="C83" s="287" t="s">
        <v>217</v>
      </c>
      <c r="D83" s="279"/>
      <c r="E83" s="288"/>
      <c r="F83" s="619" t="s">
        <v>218</v>
      </c>
      <c r="G83" s="267"/>
      <c r="H83" s="267"/>
      <c r="I83" s="267"/>
      <c r="J83" s="267"/>
      <c r="K83" s="267"/>
      <c r="L83" s="267"/>
    </row>
    <row r="84" spans="2:12" ht="25.5" customHeight="1">
      <c r="B84" s="618"/>
      <c r="C84" s="287" t="s">
        <v>219</v>
      </c>
      <c r="D84" s="279"/>
      <c r="E84" s="288"/>
      <c r="F84" s="619"/>
      <c r="G84" s="267"/>
      <c r="H84" s="267"/>
      <c r="I84" s="267"/>
      <c r="J84" s="267"/>
      <c r="K84" s="267"/>
      <c r="L84" s="267"/>
    </row>
    <row r="85" spans="2:12" ht="15" customHeight="1" thickBot="1">
      <c r="B85" s="612" t="s">
        <v>763</v>
      </c>
      <c r="C85" s="613"/>
      <c r="D85" s="613"/>
      <c r="E85" s="613"/>
      <c r="F85" s="614"/>
      <c r="G85" s="371"/>
      <c r="H85" s="371"/>
      <c r="I85" s="371"/>
      <c r="J85" s="371"/>
      <c r="K85" s="371"/>
      <c r="L85" s="371"/>
    </row>
    <row r="86" spans="2:12" ht="15" customHeight="1" thickTop="1">
      <c r="B86" s="600" t="s">
        <v>220</v>
      </c>
      <c r="C86" s="601"/>
      <c r="D86" s="601"/>
      <c r="E86" s="601"/>
      <c r="F86" s="601"/>
      <c r="G86" s="601"/>
      <c r="H86" s="601"/>
      <c r="I86" s="601"/>
      <c r="J86" s="601"/>
      <c r="K86" s="601"/>
      <c r="L86" s="602"/>
    </row>
    <row r="87" spans="2:12" ht="22.5">
      <c r="B87" s="59">
        <v>51</v>
      </c>
      <c r="C87" s="57" t="s">
        <v>220</v>
      </c>
      <c r="D87" s="278"/>
      <c r="E87" s="53"/>
      <c r="F87" s="66" t="s">
        <v>221</v>
      </c>
      <c r="G87" s="267"/>
      <c r="H87" s="267"/>
      <c r="I87" s="267"/>
      <c r="J87" s="267"/>
      <c r="K87" s="267"/>
      <c r="L87" s="267"/>
    </row>
    <row r="88" spans="2:12" ht="15" customHeight="1" thickBot="1">
      <c r="B88" s="612" t="s">
        <v>763</v>
      </c>
      <c r="C88" s="613"/>
      <c r="D88" s="613"/>
      <c r="E88" s="613"/>
      <c r="F88" s="614"/>
      <c r="G88" s="371"/>
      <c r="H88" s="371"/>
      <c r="I88" s="371"/>
      <c r="J88" s="371"/>
      <c r="K88" s="371"/>
      <c r="L88" s="371"/>
    </row>
    <row r="89" spans="2:12" ht="14.25" customHeight="1" thickTop="1" thickBot="1">
      <c r="B89" s="615" t="s">
        <v>222</v>
      </c>
      <c r="C89" s="616"/>
      <c r="D89" s="616"/>
      <c r="E89" s="616"/>
      <c r="F89" s="617"/>
      <c r="G89" s="372"/>
      <c r="H89" s="372"/>
      <c r="I89" s="372"/>
      <c r="J89" s="372"/>
      <c r="K89" s="372"/>
      <c r="L89" s="372"/>
    </row>
    <row r="90" spans="2:12" ht="15" thickTop="1"/>
  </sheetData>
  <mergeCells count="40">
    <mergeCell ref="B2:L2"/>
    <mergeCell ref="B4:B6"/>
    <mergeCell ref="B12:B15"/>
    <mergeCell ref="F12:F15"/>
    <mergeCell ref="C4:C5"/>
    <mergeCell ref="D4:D5"/>
    <mergeCell ref="E4:E5"/>
    <mergeCell ref="F4:F5"/>
    <mergeCell ref="G4:H4"/>
    <mergeCell ref="I4:J4"/>
    <mergeCell ref="K4:L4"/>
    <mergeCell ref="B7:L7"/>
    <mergeCell ref="B8:L8"/>
    <mergeCell ref="B55:L55"/>
    <mergeCell ref="B64:B67"/>
    <mergeCell ref="F64:F67"/>
    <mergeCell ref="B78:L78"/>
    <mergeCell ref="B79:B80"/>
    <mergeCell ref="C79:C80"/>
    <mergeCell ref="B77:F77"/>
    <mergeCell ref="B81:F81"/>
    <mergeCell ref="B85:F85"/>
    <mergeCell ref="B88:F88"/>
    <mergeCell ref="B89:F89"/>
    <mergeCell ref="B82:L82"/>
    <mergeCell ref="B83:B84"/>
    <mergeCell ref="F83:F84"/>
    <mergeCell ref="B86:L86"/>
    <mergeCell ref="B16:F16"/>
    <mergeCell ref="B25:E25"/>
    <mergeCell ref="B29:E29"/>
    <mergeCell ref="B36:E36"/>
    <mergeCell ref="B54:F54"/>
    <mergeCell ref="B17:L17"/>
    <mergeCell ref="B26:L26"/>
    <mergeCell ref="B30:L30"/>
    <mergeCell ref="B37:L37"/>
    <mergeCell ref="B49:B53"/>
    <mergeCell ref="E49:E53"/>
    <mergeCell ref="F49:F53"/>
  </mergeCells>
  <hyperlinks>
    <hyperlink ref="C19" location="_ftn1" display="_ftn1" xr:uid="{6C33E091-343F-4DE3-A449-AA8DD78BD260}"/>
  </hyperlinks>
  <pageMargins left="0.70866141732283472" right="0.70866141732283472" top="0.74803149606299213" bottom="0.74803149606299213" header="0.31496062992125984" footer="0.31496062992125984"/>
  <pageSetup paperSize="9" scale="73" fitToHeight="0" orientation="landscape" r:id="rId1"/>
  <rowBreaks count="1" manualBreakCount="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8A4D5-C1CD-41B3-8B7E-A2E26D013E0C}">
  <sheetPr>
    <tabColor rgb="FFFFFF00"/>
  </sheetPr>
  <dimension ref="B2:K21"/>
  <sheetViews>
    <sheetView zoomScaleNormal="100" workbookViewId="0">
      <selection activeCell="J4" sqref="J4:K4"/>
    </sheetView>
  </sheetViews>
  <sheetFormatPr defaultColWidth="9.140625" defaultRowHeight="14.25"/>
  <cols>
    <col min="1" max="1" width="3.28515625" style="1" customWidth="1"/>
    <col min="2" max="2" width="5.7109375" style="1" customWidth="1"/>
    <col min="3" max="3" width="48.85546875" style="1" customWidth="1"/>
    <col min="4" max="4" width="5.5703125" style="217" customWidth="1"/>
    <col min="5" max="5" width="7.140625" style="217" customWidth="1"/>
    <col min="6" max="6" width="5.5703125" style="217" customWidth="1"/>
    <col min="7" max="7" width="7.28515625" style="217" customWidth="1"/>
    <col min="8" max="8" width="5.5703125" style="217" customWidth="1"/>
    <col min="9" max="9" width="7.140625" style="217" customWidth="1"/>
    <col min="10" max="10" width="5.7109375" style="217" customWidth="1"/>
    <col min="11" max="11" width="13.28515625" style="217" customWidth="1"/>
    <col min="12" max="16384" width="9.140625" style="1"/>
  </cols>
  <sheetData>
    <row r="2" spans="2:11">
      <c r="B2" s="541" t="s">
        <v>131</v>
      </c>
      <c r="C2" s="541"/>
      <c r="D2" s="541"/>
      <c r="E2" s="541"/>
      <c r="F2" s="541"/>
      <c r="G2" s="541"/>
      <c r="H2" s="541"/>
      <c r="I2" s="541"/>
      <c r="J2" s="541"/>
      <c r="K2" s="541"/>
    </row>
    <row r="3" spans="2:11">
      <c r="B3" s="199"/>
      <c r="C3" s="200"/>
      <c r="D3" s="200"/>
      <c r="E3" s="200"/>
      <c r="F3" s="200"/>
      <c r="G3" s="200"/>
      <c r="H3" s="200"/>
      <c r="I3" s="200"/>
      <c r="J3" s="200"/>
      <c r="K3" s="200" t="s">
        <v>374</v>
      </c>
    </row>
    <row r="4" spans="2:11" ht="46.5" customHeight="1">
      <c r="B4" s="576" t="s">
        <v>267</v>
      </c>
      <c r="C4" s="593" t="s">
        <v>103</v>
      </c>
      <c r="D4" s="585" t="s">
        <v>802</v>
      </c>
      <c r="E4" s="585"/>
      <c r="F4" s="585" t="s">
        <v>804</v>
      </c>
      <c r="G4" s="585"/>
      <c r="H4" s="585" t="s">
        <v>803</v>
      </c>
      <c r="I4" s="585"/>
      <c r="J4" s="585" t="s">
        <v>796</v>
      </c>
      <c r="K4" s="585"/>
    </row>
    <row r="5" spans="2:11" ht="33.75">
      <c r="B5" s="644"/>
      <c r="C5" s="593"/>
      <c r="D5" s="186" t="s">
        <v>107</v>
      </c>
      <c r="E5" s="186" t="s">
        <v>108</v>
      </c>
      <c r="F5" s="186" t="s">
        <v>107</v>
      </c>
      <c r="G5" s="186" t="s">
        <v>108</v>
      </c>
      <c r="H5" s="186" t="s">
        <v>107</v>
      </c>
      <c r="I5" s="186" t="s">
        <v>108</v>
      </c>
      <c r="J5" s="186" t="s">
        <v>107</v>
      </c>
      <c r="K5" s="186" t="s">
        <v>108</v>
      </c>
    </row>
    <row r="6" spans="2:11">
      <c r="B6" s="645"/>
      <c r="C6" s="209">
        <v>1</v>
      </c>
      <c r="D6" s="405">
        <v>2</v>
      </c>
      <c r="E6" s="209">
        <v>3</v>
      </c>
      <c r="F6" s="405">
        <v>4</v>
      </c>
      <c r="G6" s="209">
        <v>5</v>
      </c>
      <c r="H6" s="405">
        <v>6</v>
      </c>
      <c r="I6" s="209">
        <v>7</v>
      </c>
      <c r="J6" s="405">
        <v>8</v>
      </c>
      <c r="K6" s="209">
        <v>9</v>
      </c>
    </row>
    <row r="7" spans="2:11" ht="15" customHeight="1">
      <c r="B7" s="643" t="s">
        <v>223</v>
      </c>
      <c r="C7" s="643"/>
      <c r="D7" s="643"/>
      <c r="E7" s="643"/>
      <c r="F7" s="643"/>
      <c r="G7" s="643"/>
      <c r="H7" s="643"/>
      <c r="I7" s="643"/>
      <c r="J7" s="643"/>
      <c r="K7" s="643"/>
    </row>
    <row r="8" spans="2:11">
      <c r="B8" s="187">
        <v>1</v>
      </c>
      <c r="C8" s="289" t="s">
        <v>224</v>
      </c>
      <c r="D8" s="185"/>
      <c r="E8" s="185"/>
      <c r="F8" s="185"/>
      <c r="G8" s="185"/>
      <c r="H8" s="185"/>
      <c r="I8" s="185"/>
      <c r="J8" s="185"/>
      <c r="K8" s="185"/>
    </row>
    <row r="9" spans="2:11">
      <c r="B9" s="187">
        <v>2</v>
      </c>
      <c r="C9" s="289" t="s">
        <v>225</v>
      </c>
      <c r="D9" s="185"/>
      <c r="E9" s="185"/>
      <c r="F9" s="185"/>
      <c r="G9" s="185"/>
      <c r="H9" s="185"/>
      <c r="I9" s="185"/>
      <c r="J9" s="185"/>
      <c r="K9" s="185"/>
    </row>
    <row r="10" spans="2:11" ht="25.5">
      <c r="B10" s="187">
        <v>3</v>
      </c>
      <c r="C10" s="290" t="s">
        <v>133</v>
      </c>
      <c r="D10" s="185"/>
      <c r="E10" s="185"/>
      <c r="F10" s="185"/>
      <c r="G10" s="185"/>
      <c r="H10" s="185"/>
      <c r="I10" s="185"/>
      <c r="J10" s="185"/>
      <c r="K10" s="185"/>
    </row>
    <row r="11" spans="2:11">
      <c r="B11" s="187">
        <v>4</v>
      </c>
      <c r="C11" s="291" t="s">
        <v>226</v>
      </c>
      <c r="D11" s="185"/>
      <c r="E11" s="185"/>
      <c r="F11" s="185"/>
      <c r="G11" s="185"/>
      <c r="H11" s="185"/>
      <c r="I11" s="185"/>
      <c r="J11" s="185"/>
      <c r="K11" s="185"/>
    </row>
    <row r="12" spans="2:11">
      <c r="B12" s="187">
        <v>5</v>
      </c>
      <c r="C12" s="290" t="s">
        <v>227</v>
      </c>
      <c r="D12" s="185"/>
      <c r="E12" s="185"/>
      <c r="F12" s="185"/>
      <c r="G12" s="185"/>
      <c r="H12" s="185"/>
      <c r="I12" s="185"/>
      <c r="J12" s="185"/>
      <c r="K12" s="185"/>
    </row>
    <row r="13" spans="2:11">
      <c r="B13" s="187">
        <v>6</v>
      </c>
      <c r="C13" s="290" t="s">
        <v>228</v>
      </c>
      <c r="D13" s="185"/>
      <c r="E13" s="185"/>
      <c r="F13" s="185"/>
      <c r="G13" s="185"/>
      <c r="H13" s="185"/>
      <c r="I13" s="185"/>
      <c r="J13" s="185"/>
      <c r="K13" s="185"/>
    </row>
    <row r="14" spans="2:11">
      <c r="B14" s="187">
        <v>7</v>
      </c>
      <c r="C14" s="290" t="s">
        <v>229</v>
      </c>
      <c r="D14" s="185"/>
      <c r="E14" s="185"/>
      <c r="F14" s="185"/>
      <c r="G14" s="185"/>
      <c r="H14" s="185"/>
      <c r="I14" s="185"/>
      <c r="J14" s="185"/>
      <c r="K14" s="185"/>
    </row>
    <row r="15" spans="2:11">
      <c r="B15" s="187">
        <v>8</v>
      </c>
      <c r="C15" s="291" t="s">
        <v>230</v>
      </c>
      <c r="D15" s="185"/>
      <c r="E15" s="185"/>
      <c r="F15" s="185"/>
      <c r="G15" s="185"/>
      <c r="H15" s="185"/>
      <c r="I15" s="185"/>
      <c r="J15" s="185"/>
      <c r="K15" s="185"/>
    </row>
    <row r="16" spans="2:11">
      <c r="B16" s="187">
        <v>9</v>
      </c>
      <c r="C16" s="291" t="s">
        <v>135</v>
      </c>
      <c r="D16" s="185"/>
      <c r="E16" s="185"/>
      <c r="F16" s="185"/>
      <c r="G16" s="185"/>
      <c r="H16" s="185"/>
      <c r="I16" s="185"/>
      <c r="J16" s="185"/>
      <c r="K16" s="185"/>
    </row>
    <row r="17" spans="2:11">
      <c r="B17" s="187">
        <v>10</v>
      </c>
      <c r="C17" s="291" t="s">
        <v>136</v>
      </c>
      <c r="D17" s="185"/>
      <c r="E17" s="185"/>
      <c r="F17" s="185"/>
      <c r="G17" s="185"/>
      <c r="H17" s="185"/>
      <c r="I17" s="185"/>
      <c r="J17" s="185"/>
      <c r="K17" s="185"/>
    </row>
    <row r="18" spans="2:11">
      <c r="B18" s="187">
        <v>11</v>
      </c>
      <c r="C18" s="291" t="s">
        <v>231</v>
      </c>
      <c r="D18" s="292"/>
      <c r="E18" s="292"/>
      <c r="F18" s="292"/>
      <c r="G18" s="292"/>
      <c r="H18" s="292"/>
      <c r="I18" s="292"/>
      <c r="J18" s="292"/>
      <c r="K18" s="292"/>
    </row>
    <row r="19" spans="2:11">
      <c r="B19" s="187">
        <v>12</v>
      </c>
      <c r="C19" s="291" t="s">
        <v>137</v>
      </c>
      <c r="D19" s="292"/>
      <c r="E19" s="292"/>
      <c r="F19" s="292"/>
      <c r="G19" s="292"/>
      <c r="H19" s="292"/>
      <c r="I19" s="292"/>
      <c r="J19" s="292"/>
      <c r="K19" s="292"/>
    </row>
    <row r="20" spans="2:11">
      <c r="B20" s="187">
        <v>13</v>
      </c>
      <c r="C20" s="291" t="s">
        <v>220</v>
      </c>
      <c r="D20" s="292"/>
      <c r="E20" s="292"/>
      <c r="F20" s="292"/>
      <c r="G20" s="292"/>
      <c r="H20" s="292"/>
      <c r="I20" s="292"/>
      <c r="J20" s="292"/>
      <c r="K20" s="292"/>
    </row>
    <row r="21" spans="2:11">
      <c r="B21" s="187">
        <v>14</v>
      </c>
      <c r="C21" s="291" t="s">
        <v>184</v>
      </c>
      <c r="D21" s="292"/>
      <c r="E21" s="292"/>
      <c r="F21" s="292"/>
      <c r="G21" s="292"/>
      <c r="H21" s="292"/>
      <c r="I21" s="292"/>
      <c r="J21" s="292"/>
      <c r="K21" s="292"/>
    </row>
  </sheetData>
  <mergeCells count="8">
    <mergeCell ref="B7:K7"/>
    <mergeCell ref="B2:K2"/>
    <mergeCell ref="C4:C5"/>
    <mergeCell ref="D4:E4"/>
    <mergeCell ref="F4:G4"/>
    <mergeCell ref="H4:I4"/>
    <mergeCell ref="J4:K4"/>
    <mergeCell ref="B4:B6"/>
  </mergeCells>
  <pageMargins left="0.7" right="0.7" top="0.75" bottom="0.75" header="0.3" footer="0.3"/>
  <pageSetup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K34"/>
  <sheetViews>
    <sheetView zoomScaleNormal="100" workbookViewId="0">
      <selection activeCell="J4" sqref="J4:K4"/>
    </sheetView>
  </sheetViews>
  <sheetFormatPr defaultColWidth="9.140625" defaultRowHeight="14.25"/>
  <cols>
    <col min="1" max="1" width="9.140625" style="1"/>
    <col min="2" max="2" width="5.7109375" style="1" customWidth="1"/>
    <col min="3" max="3" width="34" style="1" customWidth="1"/>
    <col min="4" max="4" width="14" style="1" customWidth="1"/>
    <col min="5" max="5" width="13.85546875" style="1" customWidth="1"/>
    <col min="6" max="6" width="12.28515625" style="1" customWidth="1"/>
    <col min="7" max="7" width="12.5703125" style="1" customWidth="1"/>
    <col min="8" max="8" width="12" style="1" customWidth="1"/>
    <col min="9" max="9" width="12.5703125" style="1" customWidth="1"/>
    <col min="10" max="10" width="11.7109375" style="1" customWidth="1"/>
    <col min="11" max="11" width="12.42578125" style="1" customWidth="1"/>
    <col min="12" max="16384" width="9.140625" style="1"/>
  </cols>
  <sheetData>
    <row r="2" spans="2:11">
      <c r="B2" s="541" t="s">
        <v>232</v>
      </c>
      <c r="C2" s="541"/>
      <c r="D2" s="541"/>
      <c r="E2" s="541"/>
      <c r="F2" s="541"/>
      <c r="G2" s="541"/>
      <c r="H2" s="541"/>
      <c r="I2" s="541"/>
      <c r="J2" s="541"/>
      <c r="K2" s="541"/>
    </row>
    <row r="3" spans="2:11" ht="25.5" customHeight="1">
      <c r="K3" s="1" t="s">
        <v>374</v>
      </c>
    </row>
    <row r="4" spans="2:11" ht="46.5" customHeight="1">
      <c r="B4" s="576" t="s">
        <v>267</v>
      </c>
      <c r="C4" s="593" t="s">
        <v>440</v>
      </c>
      <c r="D4" s="585" t="s">
        <v>806</v>
      </c>
      <c r="E4" s="585"/>
      <c r="F4" s="585" t="s">
        <v>803</v>
      </c>
      <c r="G4" s="585"/>
      <c r="H4" s="585" t="s">
        <v>233</v>
      </c>
      <c r="I4" s="585"/>
      <c r="J4" s="585" t="s">
        <v>807</v>
      </c>
      <c r="K4" s="585"/>
    </row>
    <row r="5" spans="2:11" s="293" customFormat="1">
      <c r="B5" s="577"/>
      <c r="C5" s="593"/>
      <c r="D5" s="186" t="s">
        <v>107</v>
      </c>
      <c r="E5" s="186" t="s">
        <v>108</v>
      </c>
      <c r="F5" s="186" t="s">
        <v>107</v>
      </c>
      <c r="G5" s="186" t="s">
        <v>108</v>
      </c>
      <c r="H5" s="186" t="s">
        <v>107</v>
      </c>
      <c r="I5" s="186" t="s">
        <v>108</v>
      </c>
      <c r="J5" s="186" t="s">
        <v>107</v>
      </c>
      <c r="K5" s="186" t="s">
        <v>108</v>
      </c>
    </row>
    <row r="6" spans="2:11" s="293" customFormat="1">
      <c r="B6" s="578"/>
      <c r="C6" s="196">
        <v>1</v>
      </c>
      <c r="D6" s="196">
        <v>2</v>
      </c>
      <c r="E6" s="196">
        <v>3</v>
      </c>
      <c r="F6" s="196">
        <v>4</v>
      </c>
      <c r="G6" s="196">
        <v>5</v>
      </c>
      <c r="H6" s="196">
        <v>6</v>
      </c>
      <c r="I6" s="196">
        <v>7</v>
      </c>
      <c r="J6" s="196">
        <v>8</v>
      </c>
      <c r="K6" s="196">
        <v>9</v>
      </c>
    </row>
    <row r="7" spans="2:11">
      <c r="B7" s="183">
        <v>1</v>
      </c>
      <c r="C7" s="294"/>
      <c r="D7" s="184"/>
      <c r="E7" s="184"/>
      <c r="F7" s="184"/>
      <c r="G7" s="184"/>
      <c r="H7" s="184"/>
      <c r="I7" s="184"/>
      <c r="J7" s="184"/>
      <c r="K7" s="184"/>
    </row>
    <row r="8" spans="2:11">
      <c r="B8" s="183">
        <v>2</v>
      </c>
      <c r="C8" s="294"/>
      <c r="D8" s="184"/>
      <c r="E8" s="184"/>
      <c r="F8" s="184"/>
      <c r="G8" s="184"/>
      <c r="H8" s="184"/>
      <c r="I8" s="184"/>
      <c r="J8" s="184"/>
      <c r="K8" s="184"/>
    </row>
    <row r="9" spans="2:11">
      <c r="B9" s="183">
        <v>3</v>
      </c>
      <c r="C9" s="294"/>
      <c r="D9" s="184"/>
      <c r="E9" s="184"/>
      <c r="F9" s="184"/>
      <c r="G9" s="184"/>
      <c r="H9" s="184"/>
      <c r="I9" s="184"/>
      <c r="J9" s="184"/>
      <c r="K9" s="184"/>
    </row>
    <row r="10" spans="2:11">
      <c r="B10" s="183">
        <v>4</v>
      </c>
      <c r="C10" s="294"/>
      <c r="D10" s="184"/>
      <c r="E10" s="184"/>
      <c r="F10" s="184"/>
      <c r="G10" s="184"/>
      <c r="H10" s="184"/>
      <c r="I10" s="184"/>
      <c r="J10" s="184"/>
      <c r="K10" s="184"/>
    </row>
    <row r="11" spans="2:11">
      <c r="B11" s="183">
        <v>5</v>
      </c>
      <c r="C11" s="294"/>
      <c r="D11" s="184"/>
      <c r="E11" s="184"/>
      <c r="F11" s="184"/>
      <c r="G11" s="184"/>
      <c r="H11" s="184"/>
      <c r="I11" s="184"/>
      <c r="J11" s="184"/>
      <c r="K11" s="184"/>
    </row>
    <row r="12" spans="2:11">
      <c r="B12" s="183">
        <v>6</v>
      </c>
      <c r="C12" s="294"/>
      <c r="D12" s="184"/>
      <c r="E12" s="184"/>
      <c r="F12" s="184"/>
      <c r="G12" s="184"/>
      <c r="H12" s="184"/>
      <c r="I12" s="184"/>
      <c r="J12" s="184"/>
      <c r="K12" s="184"/>
    </row>
    <row r="13" spans="2:11">
      <c r="B13" s="183">
        <v>7</v>
      </c>
      <c r="C13" s="294"/>
      <c r="D13" s="184"/>
      <c r="E13" s="184"/>
      <c r="F13" s="184"/>
      <c r="G13" s="184"/>
      <c r="H13" s="184"/>
      <c r="I13" s="184"/>
      <c r="J13" s="184"/>
      <c r="K13" s="184"/>
    </row>
    <row r="14" spans="2:11">
      <c r="B14" s="183">
        <v>8</v>
      </c>
      <c r="C14" s="294"/>
      <c r="D14" s="184"/>
      <c r="E14" s="184"/>
      <c r="F14" s="184"/>
      <c r="G14" s="184"/>
      <c r="H14" s="184"/>
      <c r="I14" s="184"/>
      <c r="J14" s="184"/>
      <c r="K14" s="184"/>
    </row>
    <row r="15" spans="2:11">
      <c r="B15" s="183">
        <v>9</v>
      </c>
      <c r="C15" s="294"/>
      <c r="D15" s="185"/>
      <c r="E15" s="185"/>
      <c r="F15" s="185"/>
      <c r="G15" s="185"/>
      <c r="H15" s="185"/>
      <c r="I15" s="185"/>
      <c r="J15" s="185"/>
      <c r="K15" s="185"/>
    </row>
    <row r="16" spans="2:11">
      <c r="B16" s="183">
        <v>10</v>
      </c>
      <c r="C16" s="294"/>
      <c r="D16" s="185"/>
      <c r="E16" s="185"/>
      <c r="F16" s="185"/>
      <c r="G16" s="185"/>
      <c r="H16" s="185"/>
      <c r="I16" s="185"/>
      <c r="J16" s="185"/>
      <c r="K16" s="185"/>
    </row>
    <row r="17" spans="2:11">
      <c r="B17" s="183">
        <v>11</v>
      </c>
      <c r="C17" s="294"/>
      <c r="D17" s="185"/>
      <c r="E17" s="185"/>
      <c r="F17" s="185"/>
      <c r="G17" s="185"/>
      <c r="H17" s="185"/>
      <c r="I17" s="185"/>
      <c r="J17" s="185"/>
      <c r="K17" s="185"/>
    </row>
    <row r="18" spans="2:11">
      <c r="B18" s="183">
        <v>12</v>
      </c>
      <c r="C18" s="294"/>
      <c r="D18" s="185"/>
      <c r="E18" s="185"/>
      <c r="F18" s="185"/>
      <c r="G18" s="185"/>
      <c r="H18" s="185"/>
      <c r="I18" s="185"/>
      <c r="J18" s="185"/>
      <c r="K18" s="185"/>
    </row>
    <row r="19" spans="2:11" ht="16.5" customHeight="1">
      <c r="B19" s="183">
        <v>13</v>
      </c>
      <c r="D19" s="185"/>
      <c r="E19" s="185"/>
      <c r="F19" s="185"/>
      <c r="G19" s="185"/>
      <c r="H19" s="185"/>
      <c r="I19" s="185"/>
      <c r="J19" s="185"/>
      <c r="K19" s="185"/>
    </row>
    <row r="20" spans="2:11" ht="15.75" thickBot="1">
      <c r="B20" s="646" t="s">
        <v>763</v>
      </c>
      <c r="C20" s="647"/>
      <c r="D20" s="373"/>
      <c r="E20" s="373"/>
      <c r="F20" s="373"/>
      <c r="G20" s="373"/>
      <c r="H20" s="373"/>
      <c r="I20" s="373"/>
      <c r="J20" s="373"/>
      <c r="K20" s="373"/>
    </row>
    <row r="21" spans="2:11" ht="15" thickTop="1"/>
    <row r="22" spans="2:11">
      <c r="C22" s="32" t="s">
        <v>428</v>
      </c>
    </row>
    <row r="23" spans="2:11">
      <c r="C23" s="32" t="s">
        <v>429</v>
      </c>
    </row>
    <row r="24" spans="2:11">
      <c r="C24" s="32" t="s">
        <v>430</v>
      </c>
    </row>
    <row r="25" spans="2:11">
      <c r="C25" s="32" t="s">
        <v>431</v>
      </c>
    </row>
    <row r="26" spans="2:11">
      <c r="C26" s="32" t="s">
        <v>432</v>
      </c>
    </row>
    <row r="27" spans="2:11">
      <c r="C27" s="32" t="s">
        <v>433</v>
      </c>
    </row>
    <row r="28" spans="2:11">
      <c r="C28" s="32" t="s">
        <v>434</v>
      </c>
    </row>
    <row r="29" spans="2:11">
      <c r="C29" s="32" t="s">
        <v>435</v>
      </c>
    </row>
    <row r="30" spans="2:11">
      <c r="C30" s="32" t="s">
        <v>436</v>
      </c>
    </row>
    <row r="31" spans="2:11">
      <c r="C31" s="32" t="s">
        <v>437</v>
      </c>
    </row>
    <row r="32" spans="2:11">
      <c r="C32" s="32" t="s">
        <v>438</v>
      </c>
    </row>
    <row r="33" spans="3:3">
      <c r="C33" s="32" t="s">
        <v>439</v>
      </c>
    </row>
    <row r="34" spans="3:3">
      <c r="C34" s="32" t="s">
        <v>441</v>
      </c>
    </row>
  </sheetData>
  <mergeCells count="8">
    <mergeCell ref="B20:C20"/>
    <mergeCell ref="B2:K2"/>
    <mergeCell ref="C4:C5"/>
    <mergeCell ref="D4:E4"/>
    <mergeCell ref="F4:G4"/>
    <mergeCell ref="H4:I4"/>
    <mergeCell ref="J4:K4"/>
    <mergeCell ref="B4:B6"/>
  </mergeCells>
  <pageMargins left="0.7" right="0.7" top="0.75" bottom="0.75" header="0.3" footer="0.3"/>
  <pageSetup scale="7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2:N22"/>
  <sheetViews>
    <sheetView tabSelected="1" zoomScaleNormal="100" workbookViewId="0">
      <selection activeCell="T20" sqref="T20"/>
    </sheetView>
  </sheetViews>
  <sheetFormatPr defaultColWidth="9.140625" defaultRowHeight="14.25"/>
  <cols>
    <col min="1" max="1" width="9.140625" style="1"/>
    <col min="2" max="2" width="5.7109375" style="1" customWidth="1"/>
    <col min="3" max="3" width="14.5703125" style="1" customWidth="1"/>
    <col min="4" max="4" width="17.5703125" style="1" customWidth="1"/>
    <col min="5" max="6" width="14.42578125" style="1" customWidth="1"/>
    <col min="7" max="7" width="13.28515625" style="1" customWidth="1"/>
    <col min="8" max="8" width="11.85546875" style="1" customWidth="1"/>
    <col min="9" max="9" width="12.28515625" style="1" customWidth="1"/>
    <col min="10" max="10" width="13.7109375" style="1" customWidth="1"/>
    <col min="11" max="11" width="10.85546875" style="1" customWidth="1"/>
    <col min="12" max="12" width="17" style="1" customWidth="1"/>
    <col min="13" max="13" width="11.5703125" style="1" customWidth="1"/>
    <col min="14" max="14" width="12.140625" style="1" customWidth="1"/>
    <col min="15" max="16384" width="9.140625" style="1"/>
  </cols>
  <sheetData>
    <row r="2" spans="2:14" ht="25.5" customHeight="1">
      <c r="B2" s="541" t="s">
        <v>235</v>
      </c>
      <c r="C2" s="541"/>
      <c r="D2" s="541"/>
      <c r="E2" s="541"/>
      <c r="F2" s="541"/>
      <c r="G2" s="541"/>
      <c r="H2" s="541"/>
      <c r="I2" s="541"/>
      <c r="J2" s="541"/>
      <c r="K2" s="541"/>
      <c r="L2" s="541"/>
      <c r="M2" s="541"/>
      <c r="N2" s="541"/>
    </row>
    <row r="3" spans="2:14" ht="25.5" customHeight="1">
      <c r="B3" s="199"/>
      <c r="C3" s="199"/>
      <c r="D3" s="199"/>
      <c r="E3" s="199"/>
      <c r="F3" s="199"/>
      <c r="G3" s="199"/>
      <c r="H3" s="199"/>
      <c r="I3" s="199"/>
      <c r="J3" s="199"/>
      <c r="K3" s="199"/>
      <c r="L3" s="199"/>
      <c r="M3" s="199"/>
      <c r="N3" s="199" t="s">
        <v>374</v>
      </c>
    </row>
    <row r="4" spans="2:14" ht="22.5" customHeight="1">
      <c r="B4" s="648" t="s">
        <v>267</v>
      </c>
      <c r="C4" s="652" t="s">
        <v>371</v>
      </c>
      <c r="D4" s="652" t="s">
        <v>236</v>
      </c>
      <c r="E4" s="652" t="s">
        <v>237</v>
      </c>
      <c r="F4" s="652"/>
      <c r="G4" s="652"/>
      <c r="H4" s="652"/>
      <c r="I4" s="652"/>
      <c r="J4" s="652"/>
      <c r="K4" s="652"/>
      <c r="L4" s="652"/>
      <c r="M4" s="652"/>
      <c r="N4" s="652"/>
    </row>
    <row r="5" spans="2:14" ht="109.5" customHeight="1">
      <c r="B5" s="649"/>
      <c r="C5" s="652"/>
      <c r="D5" s="652"/>
      <c r="E5" s="174" t="s">
        <v>238</v>
      </c>
      <c r="F5" s="174" t="s">
        <v>239</v>
      </c>
      <c r="G5" s="174" t="s">
        <v>240</v>
      </c>
      <c r="H5" s="174" t="s">
        <v>241</v>
      </c>
      <c r="I5" s="174" t="s">
        <v>242</v>
      </c>
      <c r="J5" s="174" t="s">
        <v>243</v>
      </c>
      <c r="K5" s="174" t="s">
        <v>244</v>
      </c>
      <c r="L5" s="175" t="s">
        <v>747</v>
      </c>
      <c r="M5" s="174" t="s">
        <v>372</v>
      </c>
      <c r="N5" s="174" t="s">
        <v>245</v>
      </c>
    </row>
    <row r="6" spans="2:14">
      <c r="B6" s="650"/>
      <c r="C6" s="407">
        <v>1</v>
      </c>
      <c r="D6" s="407">
        <v>2</v>
      </c>
      <c r="E6" s="407">
        <v>3</v>
      </c>
      <c r="F6" s="407">
        <v>4</v>
      </c>
      <c r="G6" s="407">
        <v>5</v>
      </c>
      <c r="H6" s="407">
        <v>6</v>
      </c>
      <c r="I6" s="407">
        <v>7</v>
      </c>
      <c r="J6" s="407">
        <v>8</v>
      </c>
      <c r="K6" s="407">
        <v>9</v>
      </c>
      <c r="L6" s="407">
        <v>10</v>
      </c>
      <c r="M6" s="407">
        <v>11</v>
      </c>
      <c r="N6" s="407">
        <v>12</v>
      </c>
    </row>
    <row r="7" spans="2:14">
      <c r="B7" s="295">
        <v>1</v>
      </c>
      <c r="C7" s="295"/>
      <c r="D7" s="290"/>
      <c r="E7" s="296"/>
      <c r="F7" s="296"/>
      <c r="G7" s="289"/>
      <c r="H7" s="297"/>
      <c r="I7" s="298"/>
      <c r="J7" s="298"/>
      <c r="K7" s="299"/>
      <c r="L7" s="177"/>
      <c r="M7" s="177"/>
      <c r="N7" s="176"/>
    </row>
    <row r="8" spans="2:14">
      <c r="B8" s="295">
        <v>2</v>
      </c>
      <c r="C8" s="295"/>
      <c r="D8" s="290"/>
      <c r="E8" s="300"/>
      <c r="F8" s="300"/>
      <c r="G8" s="289"/>
      <c r="H8" s="301"/>
      <c r="I8" s="298"/>
      <c r="J8" s="298"/>
      <c r="K8" s="302"/>
      <c r="L8" s="178"/>
      <c r="M8" s="178"/>
      <c r="N8" s="179"/>
    </row>
    <row r="9" spans="2:14">
      <c r="B9" s="295">
        <v>3</v>
      </c>
      <c r="C9" s="295"/>
      <c r="D9" s="290"/>
      <c r="E9" s="296"/>
      <c r="F9" s="296"/>
      <c r="G9" s="291"/>
      <c r="H9" s="303"/>
      <c r="I9" s="304"/>
      <c r="J9" s="304"/>
      <c r="K9" s="304"/>
      <c r="L9" s="178"/>
      <c r="M9" s="178"/>
      <c r="N9" s="179"/>
    </row>
    <row r="10" spans="2:14" ht="15" customHeight="1">
      <c r="B10" s="295">
        <v>4</v>
      </c>
      <c r="C10" s="295"/>
      <c r="D10" s="290"/>
      <c r="E10" s="296"/>
      <c r="F10" s="296"/>
      <c r="G10" s="291"/>
      <c r="H10" s="303"/>
      <c r="I10" s="304"/>
      <c r="J10" s="304"/>
      <c r="K10" s="304"/>
      <c r="L10" s="178"/>
      <c r="M10" s="178"/>
      <c r="N10" s="179"/>
    </row>
    <row r="11" spans="2:14">
      <c r="B11" s="295">
        <v>5</v>
      </c>
      <c r="C11" s="295"/>
      <c r="D11" s="294"/>
      <c r="E11" s="294"/>
      <c r="F11" s="294"/>
      <c r="G11" s="294"/>
      <c r="H11" s="294"/>
      <c r="I11" s="294"/>
      <c r="J11" s="294"/>
      <c r="K11" s="294"/>
      <c r="L11" s="294"/>
      <c r="M11" s="294"/>
      <c r="N11" s="294"/>
    </row>
    <row r="12" spans="2:14">
      <c r="B12" s="295">
        <v>6</v>
      </c>
      <c r="C12" s="295"/>
      <c r="D12" s="294"/>
      <c r="E12" s="294"/>
      <c r="F12" s="294"/>
      <c r="G12" s="294"/>
      <c r="H12" s="294"/>
      <c r="I12" s="294"/>
      <c r="J12" s="294"/>
      <c r="K12" s="294"/>
      <c r="L12" s="294"/>
      <c r="M12" s="294"/>
      <c r="N12" s="294"/>
    </row>
    <row r="13" spans="2:14">
      <c r="B13" s="295">
        <v>7</v>
      </c>
      <c r="C13" s="295"/>
      <c r="D13" s="294"/>
      <c r="E13" s="294"/>
      <c r="F13" s="294"/>
      <c r="G13" s="294"/>
      <c r="H13" s="294"/>
      <c r="I13" s="294"/>
      <c r="J13" s="294"/>
      <c r="K13" s="294"/>
      <c r="L13" s="294"/>
      <c r="M13" s="294"/>
      <c r="N13" s="294"/>
    </row>
    <row r="14" spans="2:14">
      <c r="B14" s="295">
        <v>8</v>
      </c>
      <c r="C14" s="295"/>
      <c r="D14" s="294"/>
      <c r="E14" s="294"/>
      <c r="F14" s="294"/>
      <c r="G14" s="294"/>
      <c r="H14" s="294"/>
      <c r="I14" s="294"/>
      <c r="J14" s="294"/>
      <c r="K14" s="294"/>
      <c r="L14" s="294"/>
      <c r="M14" s="294"/>
      <c r="N14" s="294"/>
    </row>
    <row r="15" spans="2:14">
      <c r="B15" s="295">
        <v>9</v>
      </c>
      <c r="C15" s="295"/>
      <c r="D15" s="294"/>
      <c r="E15" s="294"/>
      <c r="F15" s="294"/>
      <c r="G15" s="294"/>
      <c r="H15" s="294"/>
      <c r="I15" s="294"/>
      <c r="J15" s="294"/>
      <c r="K15" s="294"/>
      <c r="L15" s="294"/>
      <c r="M15" s="294"/>
      <c r="N15" s="294"/>
    </row>
    <row r="16" spans="2:14">
      <c r="B16" s="295">
        <v>10</v>
      </c>
      <c r="C16" s="295"/>
      <c r="D16" s="294"/>
      <c r="E16" s="294"/>
      <c r="F16" s="294"/>
      <c r="G16" s="294"/>
      <c r="H16" s="294"/>
      <c r="I16" s="294"/>
      <c r="J16" s="294"/>
      <c r="K16" s="294"/>
      <c r="L16" s="294"/>
      <c r="M16" s="294"/>
      <c r="N16" s="294"/>
    </row>
    <row r="17" spans="2:14">
      <c r="B17" s="295">
        <v>11</v>
      </c>
      <c r="C17" s="295"/>
      <c r="D17" s="294"/>
      <c r="E17" s="294"/>
      <c r="F17" s="294"/>
      <c r="G17" s="294"/>
      <c r="H17" s="294"/>
      <c r="I17" s="294"/>
      <c r="J17" s="294"/>
      <c r="K17" s="294"/>
      <c r="L17" s="294"/>
      <c r="M17" s="294"/>
      <c r="N17" s="294"/>
    </row>
    <row r="18" spans="2:14">
      <c r="B18" s="295">
        <v>12</v>
      </c>
      <c r="C18" s="295"/>
      <c r="D18" s="294"/>
      <c r="E18" s="294"/>
      <c r="F18" s="294"/>
      <c r="G18" s="294"/>
      <c r="H18" s="294"/>
      <c r="I18" s="294"/>
      <c r="J18" s="294"/>
      <c r="K18" s="294"/>
      <c r="L18" s="294"/>
      <c r="M18" s="294"/>
      <c r="N18" s="294"/>
    </row>
    <row r="19" spans="2:14">
      <c r="B19" s="295">
        <v>13</v>
      </c>
      <c r="C19" s="295"/>
      <c r="D19" s="294"/>
      <c r="E19" s="294"/>
      <c r="F19" s="294"/>
      <c r="G19" s="294"/>
      <c r="H19" s="294"/>
      <c r="I19" s="294"/>
      <c r="J19" s="294"/>
      <c r="K19" s="294"/>
      <c r="L19" s="294"/>
      <c r="M19" s="294"/>
      <c r="N19" s="294"/>
    </row>
    <row r="20" spans="2:14">
      <c r="B20" s="295">
        <v>14</v>
      </c>
      <c r="C20" s="295"/>
      <c r="D20" s="294"/>
      <c r="E20" s="294"/>
      <c r="F20" s="294"/>
      <c r="G20" s="294"/>
      <c r="H20" s="294"/>
      <c r="I20" s="294"/>
      <c r="J20" s="294"/>
      <c r="K20" s="294"/>
      <c r="L20" s="294"/>
      <c r="M20" s="294"/>
      <c r="N20" s="294"/>
    </row>
    <row r="21" spans="2:14" s="305" customFormat="1" ht="15.75" thickBot="1">
      <c r="B21" s="651" t="s">
        <v>246</v>
      </c>
      <c r="C21" s="651"/>
      <c r="D21" s="651"/>
      <c r="E21" s="373"/>
      <c r="F21" s="373"/>
      <c r="G21" s="373"/>
      <c r="H21" s="373"/>
      <c r="I21" s="373"/>
      <c r="J21" s="373"/>
      <c r="K21" s="373"/>
      <c r="L21" s="373"/>
      <c r="M21" s="373"/>
      <c r="N21" s="373"/>
    </row>
    <row r="22" spans="2:14" ht="15" thickTop="1"/>
  </sheetData>
  <mergeCells count="6">
    <mergeCell ref="B2:N2"/>
    <mergeCell ref="B4:B6"/>
    <mergeCell ref="B21:D21"/>
    <mergeCell ref="D4:D5"/>
    <mergeCell ref="E4:N4"/>
    <mergeCell ref="C4:C5"/>
  </mergeCells>
  <pageMargins left="0.25" right="0.25" top="0.75" bottom="0.75" header="0.3" footer="0.3"/>
  <pageSetup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C7B4E-E15D-403D-8611-2D229A4EB623}">
  <sheetPr>
    <tabColor rgb="FFFFFF00"/>
  </sheetPr>
  <dimension ref="B2:J28"/>
  <sheetViews>
    <sheetView workbookViewId="0">
      <selection activeCell="N19" sqref="N19"/>
    </sheetView>
  </sheetViews>
  <sheetFormatPr defaultColWidth="9.140625" defaultRowHeight="14.25"/>
  <cols>
    <col min="1" max="2" width="9.140625" style="1"/>
    <col min="3" max="3" width="16" style="1" customWidth="1"/>
    <col min="4" max="4" width="12.7109375" style="1" customWidth="1"/>
    <col min="5" max="5" width="16.42578125" style="1" customWidth="1"/>
    <col min="6" max="6" width="11.85546875" style="1" customWidth="1"/>
    <col min="7" max="7" width="16.42578125" style="1" customWidth="1"/>
    <col min="8" max="8" width="13.28515625" style="1" customWidth="1"/>
    <col min="9" max="9" width="16.28515625" style="1" customWidth="1"/>
    <col min="10" max="10" width="13" style="1" customWidth="1"/>
    <col min="11" max="16384" width="9.140625" style="1"/>
  </cols>
  <sheetData>
    <row r="2" spans="2:10" ht="15" customHeight="1">
      <c r="B2" s="541" t="s">
        <v>247</v>
      </c>
      <c r="C2" s="541"/>
      <c r="D2" s="541"/>
      <c r="E2" s="541"/>
      <c r="F2" s="541"/>
      <c r="G2" s="541"/>
      <c r="H2" s="541"/>
      <c r="I2" s="541"/>
      <c r="J2" s="541"/>
    </row>
    <row r="3" spans="2:10">
      <c r="B3" s="306"/>
      <c r="C3" s="306"/>
      <c r="D3" s="306"/>
      <c r="E3" s="306"/>
      <c r="F3" s="306"/>
      <c r="G3" s="306"/>
      <c r="H3" s="306"/>
      <c r="I3" s="306"/>
      <c r="J3" s="306" t="s">
        <v>374</v>
      </c>
    </row>
    <row r="4" spans="2:10">
      <c r="B4" s="657" t="s">
        <v>248</v>
      </c>
      <c r="C4" s="656" t="s">
        <v>249</v>
      </c>
      <c r="D4" s="656"/>
      <c r="E4" s="656"/>
      <c r="F4" s="656"/>
      <c r="G4" s="656"/>
      <c r="H4" s="656"/>
      <c r="I4" s="656"/>
      <c r="J4" s="656"/>
    </row>
    <row r="5" spans="2:10">
      <c r="B5" s="658"/>
      <c r="C5" s="656" t="s">
        <v>727</v>
      </c>
      <c r="D5" s="656"/>
      <c r="E5" s="656" t="s">
        <v>726</v>
      </c>
      <c r="F5" s="656"/>
      <c r="G5" s="656" t="s">
        <v>808</v>
      </c>
      <c r="H5" s="656"/>
      <c r="I5" s="656" t="s">
        <v>812</v>
      </c>
      <c r="J5" s="656"/>
    </row>
    <row r="6" spans="2:10" ht="36">
      <c r="B6" s="658"/>
      <c r="C6" s="180" t="s">
        <v>250</v>
      </c>
      <c r="D6" s="181" t="s">
        <v>251</v>
      </c>
      <c r="E6" s="180" t="s">
        <v>250</v>
      </c>
      <c r="F6" s="181" t="s">
        <v>251</v>
      </c>
      <c r="G6" s="180" t="s">
        <v>250</v>
      </c>
      <c r="H6" s="182" t="s">
        <v>251</v>
      </c>
      <c r="I6" s="180" t="s">
        <v>250</v>
      </c>
      <c r="J6" s="181" t="s">
        <v>251</v>
      </c>
    </row>
    <row r="7" spans="2:10">
      <c r="B7" s="659"/>
      <c r="C7" s="407">
        <v>1</v>
      </c>
      <c r="D7" s="407">
        <v>2</v>
      </c>
      <c r="E7" s="407">
        <v>3</v>
      </c>
      <c r="F7" s="407">
        <v>4</v>
      </c>
      <c r="G7" s="407">
        <v>5</v>
      </c>
      <c r="H7" s="407">
        <v>6</v>
      </c>
      <c r="I7" s="407">
        <v>7</v>
      </c>
      <c r="J7" s="407">
        <v>8</v>
      </c>
    </row>
    <row r="8" spans="2:10">
      <c r="B8" s="176" t="s">
        <v>252</v>
      </c>
      <c r="C8" s="176"/>
      <c r="D8" s="177"/>
      <c r="E8" s="176"/>
      <c r="F8" s="177"/>
      <c r="G8" s="176"/>
      <c r="H8" s="178"/>
      <c r="I8" s="178"/>
      <c r="J8" s="176"/>
    </row>
    <row r="9" spans="2:10">
      <c r="B9" s="176" t="s">
        <v>253</v>
      </c>
      <c r="C9" s="176"/>
      <c r="D9" s="177"/>
      <c r="E9" s="176"/>
      <c r="F9" s="177"/>
      <c r="G9" s="176"/>
      <c r="H9" s="178"/>
      <c r="I9" s="178"/>
      <c r="J9" s="176"/>
    </row>
    <row r="10" spans="2:10">
      <c r="B10" s="176" t="s">
        <v>254</v>
      </c>
      <c r="C10" s="176"/>
      <c r="D10" s="177"/>
      <c r="E10" s="176"/>
      <c r="F10" s="177"/>
      <c r="G10" s="176"/>
      <c r="H10" s="178"/>
      <c r="I10" s="178"/>
      <c r="J10" s="176"/>
    </row>
    <row r="11" spans="2:10">
      <c r="B11" s="176" t="s">
        <v>255</v>
      </c>
      <c r="C11" s="176"/>
      <c r="D11" s="178"/>
      <c r="E11" s="176"/>
      <c r="F11" s="178"/>
      <c r="G11" s="176"/>
      <c r="H11" s="178"/>
      <c r="I11" s="178"/>
      <c r="J11" s="176"/>
    </row>
    <row r="12" spans="2:10">
      <c r="B12" s="176" t="s">
        <v>256</v>
      </c>
      <c r="C12" s="176"/>
      <c r="D12" s="178"/>
      <c r="E12" s="176"/>
      <c r="F12" s="178"/>
      <c r="G12" s="176"/>
      <c r="H12" s="178"/>
      <c r="I12" s="178"/>
      <c r="J12" s="176"/>
    </row>
    <row r="13" spans="2:10">
      <c r="B13" s="176" t="s">
        <v>257</v>
      </c>
      <c r="C13" s="176"/>
      <c r="D13" s="177"/>
      <c r="E13" s="176"/>
      <c r="F13" s="177"/>
      <c r="G13" s="176"/>
      <c r="H13" s="178"/>
      <c r="I13" s="178"/>
      <c r="J13" s="176"/>
    </row>
    <row r="14" spans="2:10">
      <c r="B14" s="176" t="s">
        <v>258</v>
      </c>
      <c r="C14" s="176"/>
      <c r="D14" s="177"/>
      <c r="E14" s="176"/>
      <c r="F14" s="177"/>
      <c r="G14" s="176"/>
      <c r="H14" s="178"/>
      <c r="I14" s="178"/>
      <c r="J14" s="176"/>
    </row>
    <row r="15" spans="2:10">
      <c r="B15" s="176" t="s">
        <v>259</v>
      </c>
      <c r="C15" s="176"/>
      <c r="D15" s="177"/>
      <c r="E15" s="176"/>
      <c r="F15" s="177"/>
      <c r="G15" s="176"/>
      <c r="H15" s="178"/>
      <c r="I15" s="178"/>
      <c r="J15" s="176"/>
    </row>
    <row r="16" spans="2:10">
      <c r="B16" s="176" t="s">
        <v>260</v>
      </c>
      <c r="C16" s="176"/>
      <c r="D16" s="178"/>
      <c r="E16" s="176"/>
      <c r="F16" s="178"/>
      <c r="G16" s="176"/>
      <c r="H16" s="178"/>
      <c r="I16" s="178"/>
      <c r="J16" s="176"/>
    </row>
    <row r="17" spans="2:10">
      <c r="B17" s="176" t="s">
        <v>261</v>
      </c>
      <c r="C17" s="176"/>
      <c r="D17" s="178"/>
      <c r="E17" s="176"/>
      <c r="F17" s="178"/>
      <c r="G17" s="176"/>
      <c r="H17" s="178"/>
      <c r="I17" s="178"/>
      <c r="J17" s="176"/>
    </row>
    <row r="18" spans="2:10">
      <c r="B18" s="176" t="s">
        <v>262</v>
      </c>
      <c r="C18" s="176"/>
      <c r="D18" s="177"/>
      <c r="E18" s="176"/>
      <c r="F18" s="177"/>
      <c r="G18" s="176"/>
      <c r="H18" s="178"/>
      <c r="I18" s="178"/>
      <c r="J18" s="176"/>
    </row>
    <row r="19" spans="2:10">
      <c r="B19" s="176" t="s">
        <v>263</v>
      </c>
      <c r="C19" s="176"/>
      <c r="D19" s="177"/>
      <c r="E19" s="176"/>
      <c r="F19" s="177"/>
      <c r="G19" s="176"/>
      <c r="H19" s="178"/>
      <c r="I19" s="178"/>
      <c r="J19" s="176"/>
    </row>
    <row r="20" spans="2:10">
      <c r="B20" s="385" t="s">
        <v>763</v>
      </c>
      <c r="C20" s="385"/>
      <c r="D20" s="208">
        <f>SUM(D8:D19)</f>
        <v>0</v>
      </c>
      <c r="E20" s="208"/>
      <c r="F20" s="208">
        <f>SUM(F8:F19)</f>
        <v>0</v>
      </c>
      <c r="G20" s="208"/>
      <c r="H20" s="208">
        <f>SUM(H8:H19)</f>
        <v>0</v>
      </c>
      <c r="I20" s="208"/>
      <c r="J20" s="208">
        <f>SUM(J8:J19)</f>
        <v>0</v>
      </c>
    </row>
    <row r="21" spans="2:10" s="305" customFormat="1" ht="15.75" thickBot="1">
      <c r="B21" s="653" t="s">
        <v>264</v>
      </c>
      <c r="C21" s="653"/>
      <c r="D21" s="653"/>
      <c r="E21" s="653"/>
      <c r="F21" s="653"/>
      <c r="G21" s="653"/>
      <c r="H21" s="653"/>
      <c r="I21" s="374"/>
      <c r="J21" s="375">
        <f>+D20+F20+H20+J20</f>
        <v>0</v>
      </c>
    </row>
    <row r="22" spans="2:10" s="305" customFormat="1" ht="16.5" thickTop="1" thickBot="1">
      <c r="B22" s="654" t="s">
        <v>265</v>
      </c>
      <c r="C22" s="654"/>
      <c r="D22" s="654"/>
      <c r="E22" s="654"/>
      <c r="F22" s="654"/>
      <c r="G22" s="654"/>
      <c r="H22" s="654"/>
      <c r="I22" s="376"/>
      <c r="J22" s="377">
        <f>+J21/36</f>
        <v>0</v>
      </c>
    </row>
    <row r="23" spans="2:10" ht="15" thickTop="1"/>
    <row r="25" spans="2:10">
      <c r="B25" s="655" t="s">
        <v>813</v>
      </c>
      <c r="C25" s="655"/>
      <c r="D25" s="655"/>
      <c r="E25" s="655"/>
      <c r="F25" s="655"/>
      <c r="G25" s="655"/>
      <c r="H25" s="655"/>
      <c r="I25" s="655"/>
      <c r="J25" s="655"/>
    </row>
    <row r="26" spans="2:10">
      <c r="B26" s="655"/>
      <c r="C26" s="655"/>
      <c r="D26" s="655"/>
      <c r="E26" s="655"/>
      <c r="F26" s="655"/>
      <c r="G26" s="655"/>
      <c r="H26" s="655"/>
      <c r="I26" s="655"/>
      <c r="J26" s="655"/>
    </row>
    <row r="27" spans="2:10">
      <c r="B27" s="655"/>
      <c r="C27" s="655"/>
      <c r="D27" s="655"/>
      <c r="E27" s="655"/>
      <c r="F27" s="655"/>
      <c r="G27" s="655"/>
      <c r="H27" s="655"/>
      <c r="I27" s="655"/>
      <c r="J27" s="655"/>
    </row>
    <row r="28" spans="2:10">
      <c r="B28" s="655"/>
      <c r="C28" s="655"/>
      <c r="D28" s="655"/>
      <c r="E28" s="655"/>
      <c r="F28" s="655"/>
      <c r="G28" s="655"/>
      <c r="H28" s="655"/>
      <c r="I28" s="655"/>
      <c r="J28" s="655"/>
    </row>
  </sheetData>
  <mergeCells count="10">
    <mergeCell ref="B21:H21"/>
    <mergeCell ref="B22:H22"/>
    <mergeCell ref="B2:J2"/>
    <mergeCell ref="B25:J28"/>
    <mergeCell ref="C4:J4"/>
    <mergeCell ref="C5:D5"/>
    <mergeCell ref="E5:F5"/>
    <mergeCell ref="G5:H5"/>
    <mergeCell ref="I5:J5"/>
    <mergeCell ref="B4:B7"/>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06A5-7EC2-462E-8402-C7924122BFAC}">
  <sheetPr>
    <tabColor rgb="FFFFFF00"/>
    <pageSetUpPr fitToPage="1"/>
  </sheetPr>
  <dimension ref="B2:M34"/>
  <sheetViews>
    <sheetView zoomScaleNormal="100" workbookViewId="0">
      <selection activeCell="P24" sqref="P24"/>
    </sheetView>
  </sheetViews>
  <sheetFormatPr defaultColWidth="9.140625" defaultRowHeight="12.75"/>
  <cols>
    <col min="1" max="1" width="9.140625" style="7"/>
    <col min="2" max="2" width="5.28515625" style="7" customWidth="1"/>
    <col min="3" max="3" width="14.7109375" style="7" customWidth="1"/>
    <col min="4" max="4" width="17.5703125" style="7" customWidth="1"/>
    <col min="5" max="5" width="16.5703125" style="7" customWidth="1"/>
    <col min="6" max="6" width="16.28515625" style="7" customWidth="1"/>
    <col min="7" max="7" width="17.7109375" style="7" customWidth="1"/>
    <col min="8" max="8" width="16.5703125" style="7" customWidth="1"/>
    <col min="9" max="9" width="20.140625" style="7" customWidth="1"/>
    <col min="10" max="10" width="15.7109375" style="7" customWidth="1"/>
    <col min="11" max="11" width="17.140625" style="7" customWidth="1"/>
    <col min="12" max="12" width="15.140625" style="7" customWidth="1"/>
    <col min="13" max="13" width="12" style="7" customWidth="1"/>
    <col min="14" max="16384" width="9.140625" style="7"/>
  </cols>
  <sheetData>
    <row r="2" spans="2:13" ht="12.75" customHeight="1">
      <c r="B2" s="541" t="s">
        <v>266</v>
      </c>
      <c r="C2" s="541"/>
      <c r="D2" s="541"/>
      <c r="E2" s="541"/>
      <c r="F2" s="541"/>
      <c r="G2" s="541"/>
      <c r="H2" s="541"/>
      <c r="I2" s="541"/>
      <c r="J2" s="541"/>
      <c r="K2" s="541"/>
      <c r="L2" s="541"/>
      <c r="M2" s="541"/>
    </row>
    <row r="3" spans="2:13">
      <c r="M3" s="7" t="s">
        <v>374</v>
      </c>
    </row>
    <row r="4" spans="2:13" ht="15" customHeight="1">
      <c r="B4" s="652" t="s">
        <v>267</v>
      </c>
      <c r="C4" s="652" t="s">
        <v>371</v>
      </c>
      <c r="D4" s="652" t="s">
        <v>268</v>
      </c>
      <c r="E4" s="652" t="s">
        <v>238</v>
      </c>
      <c r="F4" s="652" t="s">
        <v>239</v>
      </c>
      <c r="G4" s="652" t="s">
        <v>240</v>
      </c>
      <c r="H4" s="652" t="s">
        <v>269</v>
      </c>
      <c r="I4" s="652"/>
      <c r="J4" s="669" t="s">
        <v>373</v>
      </c>
      <c r="K4" s="669"/>
      <c r="L4" s="669"/>
      <c r="M4" s="669"/>
    </row>
    <row r="5" spans="2:13" ht="40.5" customHeight="1">
      <c r="B5" s="652"/>
      <c r="C5" s="652"/>
      <c r="D5" s="652"/>
      <c r="E5" s="652"/>
      <c r="F5" s="652"/>
      <c r="G5" s="652"/>
      <c r="H5" s="174" t="s">
        <v>246</v>
      </c>
      <c r="I5" s="174" t="s">
        <v>243</v>
      </c>
      <c r="J5" s="174" t="s">
        <v>270</v>
      </c>
      <c r="K5" s="175" t="s">
        <v>271</v>
      </c>
      <c r="L5" s="175" t="s">
        <v>272</v>
      </c>
      <c r="M5" s="174" t="s">
        <v>269</v>
      </c>
    </row>
    <row r="6" spans="2:13">
      <c r="B6" s="652"/>
      <c r="C6" s="407">
        <v>1</v>
      </c>
      <c r="D6" s="407">
        <v>2</v>
      </c>
      <c r="E6" s="407">
        <v>3</v>
      </c>
      <c r="F6" s="407">
        <v>4</v>
      </c>
      <c r="G6" s="407">
        <v>5</v>
      </c>
      <c r="H6" s="407">
        <v>6</v>
      </c>
      <c r="I6" s="407">
        <v>7</v>
      </c>
      <c r="J6" s="407">
        <v>8</v>
      </c>
      <c r="K6" s="407">
        <v>9</v>
      </c>
      <c r="L6" s="407">
        <v>10</v>
      </c>
      <c r="M6" s="407">
        <v>11</v>
      </c>
    </row>
    <row r="7" spans="2:13">
      <c r="B7" s="662">
        <v>1</v>
      </c>
      <c r="C7" s="662"/>
      <c r="D7" s="664"/>
      <c r="E7" s="666"/>
      <c r="F7" s="666"/>
      <c r="G7" s="660"/>
      <c r="H7" s="660"/>
      <c r="I7" s="660"/>
      <c r="J7" s="87"/>
      <c r="K7" s="88"/>
      <c r="L7" s="88"/>
      <c r="M7" s="89"/>
    </row>
    <row r="8" spans="2:13">
      <c r="B8" s="662"/>
      <c r="C8" s="662"/>
      <c r="D8" s="664"/>
      <c r="E8" s="666"/>
      <c r="F8" s="666"/>
      <c r="G8" s="660"/>
      <c r="H8" s="660"/>
      <c r="I8" s="660"/>
      <c r="J8" s="90"/>
      <c r="K8" s="88"/>
      <c r="L8" s="88"/>
      <c r="M8" s="89"/>
    </row>
    <row r="9" spans="2:13">
      <c r="B9" s="662"/>
      <c r="C9" s="662"/>
      <c r="D9" s="664"/>
      <c r="E9" s="666"/>
      <c r="F9" s="666"/>
      <c r="G9" s="660"/>
      <c r="H9" s="660"/>
      <c r="I9" s="660"/>
      <c r="J9" s="87"/>
      <c r="K9" s="88"/>
      <c r="L9" s="88"/>
      <c r="M9" s="89"/>
    </row>
    <row r="10" spans="2:13">
      <c r="B10" s="662"/>
      <c r="C10" s="662"/>
      <c r="D10" s="664"/>
      <c r="E10" s="666"/>
      <c r="F10" s="666"/>
      <c r="G10" s="660"/>
      <c r="H10" s="660"/>
      <c r="I10" s="660"/>
      <c r="J10" s="90"/>
      <c r="K10" s="88"/>
      <c r="L10" s="88"/>
      <c r="M10" s="89"/>
    </row>
    <row r="11" spans="2:13">
      <c r="B11" s="662"/>
      <c r="C11" s="662"/>
      <c r="D11" s="664"/>
      <c r="E11" s="666"/>
      <c r="F11" s="666"/>
      <c r="G11" s="660"/>
      <c r="H11" s="660"/>
      <c r="I11" s="660"/>
      <c r="J11" s="90"/>
      <c r="K11" s="88"/>
      <c r="L11" s="88"/>
      <c r="M11" s="89"/>
    </row>
    <row r="12" spans="2:13">
      <c r="B12" s="662"/>
      <c r="C12" s="662"/>
      <c r="D12" s="664"/>
      <c r="E12" s="666"/>
      <c r="F12" s="666"/>
      <c r="G12" s="660"/>
      <c r="H12" s="660"/>
      <c r="I12" s="660"/>
      <c r="J12" s="87"/>
      <c r="K12" s="88"/>
      <c r="L12" s="88"/>
      <c r="M12" s="89"/>
    </row>
    <row r="13" spans="2:13">
      <c r="B13" s="663"/>
      <c r="C13" s="663"/>
      <c r="D13" s="665"/>
      <c r="E13" s="667"/>
      <c r="F13" s="667"/>
      <c r="G13" s="661"/>
      <c r="H13" s="661"/>
      <c r="I13" s="661"/>
      <c r="J13" s="87"/>
      <c r="K13" s="88"/>
      <c r="L13" s="88"/>
      <c r="M13" s="89"/>
    </row>
    <row r="14" spans="2:13">
      <c r="B14" s="662">
        <v>2</v>
      </c>
      <c r="C14" s="668"/>
      <c r="D14" s="664"/>
      <c r="E14" s="666"/>
      <c r="F14" s="666"/>
      <c r="G14" s="660"/>
      <c r="H14" s="660"/>
      <c r="I14" s="660"/>
      <c r="J14" s="87"/>
      <c r="K14" s="88"/>
      <c r="L14" s="88"/>
      <c r="M14" s="89"/>
    </row>
    <row r="15" spans="2:13">
      <c r="B15" s="662"/>
      <c r="C15" s="662"/>
      <c r="D15" s="664"/>
      <c r="E15" s="666"/>
      <c r="F15" s="666"/>
      <c r="G15" s="660"/>
      <c r="H15" s="660"/>
      <c r="I15" s="660"/>
      <c r="J15" s="90"/>
      <c r="K15" s="88"/>
      <c r="L15" s="88"/>
      <c r="M15" s="89"/>
    </row>
    <row r="16" spans="2:13">
      <c r="B16" s="662"/>
      <c r="C16" s="662"/>
      <c r="D16" s="664"/>
      <c r="E16" s="666"/>
      <c r="F16" s="666"/>
      <c r="G16" s="660"/>
      <c r="H16" s="660"/>
      <c r="I16" s="660"/>
      <c r="J16" s="87"/>
      <c r="K16" s="88"/>
      <c r="L16" s="88"/>
      <c r="M16" s="89"/>
    </row>
    <row r="17" spans="2:13">
      <c r="B17" s="662"/>
      <c r="C17" s="662"/>
      <c r="D17" s="664"/>
      <c r="E17" s="666"/>
      <c r="F17" s="666"/>
      <c r="G17" s="660"/>
      <c r="H17" s="660"/>
      <c r="I17" s="660"/>
      <c r="J17" s="90"/>
      <c r="K17" s="88"/>
      <c r="L17" s="88"/>
      <c r="M17" s="89"/>
    </row>
    <row r="18" spans="2:13">
      <c r="B18" s="662"/>
      <c r="C18" s="662"/>
      <c r="D18" s="664"/>
      <c r="E18" s="666"/>
      <c r="F18" s="666"/>
      <c r="G18" s="660"/>
      <c r="H18" s="660"/>
      <c r="I18" s="660"/>
      <c r="J18" s="90"/>
      <c r="K18" s="88"/>
      <c r="L18" s="88"/>
      <c r="M18" s="89"/>
    </row>
    <row r="19" spans="2:13">
      <c r="B19" s="662"/>
      <c r="C19" s="662"/>
      <c r="D19" s="664"/>
      <c r="E19" s="666"/>
      <c r="F19" s="666"/>
      <c r="G19" s="660"/>
      <c r="H19" s="660"/>
      <c r="I19" s="660"/>
      <c r="J19" s="87"/>
      <c r="K19" s="88"/>
      <c r="L19" s="88"/>
      <c r="M19" s="89"/>
    </row>
    <row r="20" spans="2:13">
      <c r="B20" s="663"/>
      <c r="C20" s="663"/>
      <c r="D20" s="665"/>
      <c r="E20" s="667"/>
      <c r="F20" s="667"/>
      <c r="G20" s="661"/>
      <c r="H20" s="661"/>
      <c r="I20" s="661"/>
      <c r="J20" s="87"/>
      <c r="K20" s="88"/>
      <c r="L20" s="88"/>
      <c r="M20" s="89"/>
    </row>
    <row r="21" spans="2:13">
      <c r="B21" s="662">
        <v>3</v>
      </c>
      <c r="C21" s="668"/>
      <c r="D21" s="664"/>
      <c r="E21" s="666"/>
      <c r="F21" s="666"/>
      <c r="G21" s="660"/>
      <c r="H21" s="660"/>
      <c r="I21" s="660"/>
      <c r="J21" s="87"/>
      <c r="K21" s="88"/>
      <c r="L21" s="88"/>
      <c r="M21" s="89"/>
    </row>
    <row r="22" spans="2:13">
      <c r="B22" s="662"/>
      <c r="C22" s="662"/>
      <c r="D22" s="664"/>
      <c r="E22" s="666"/>
      <c r="F22" s="666"/>
      <c r="G22" s="660"/>
      <c r="H22" s="660"/>
      <c r="I22" s="660"/>
      <c r="J22" s="90"/>
      <c r="K22" s="88"/>
      <c r="L22" s="88"/>
      <c r="M22" s="89"/>
    </row>
    <row r="23" spans="2:13">
      <c r="B23" s="662"/>
      <c r="C23" s="662"/>
      <c r="D23" s="664"/>
      <c r="E23" s="666"/>
      <c r="F23" s="666"/>
      <c r="G23" s="660"/>
      <c r="H23" s="660"/>
      <c r="I23" s="660"/>
      <c r="J23" s="87"/>
      <c r="K23" s="88"/>
      <c r="L23" s="88"/>
      <c r="M23" s="89"/>
    </row>
    <row r="24" spans="2:13">
      <c r="B24" s="662"/>
      <c r="C24" s="662"/>
      <c r="D24" s="664"/>
      <c r="E24" s="666"/>
      <c r="F24" s="666"/>
      <c r="G24" s="660"/>
      <c r="H24" s="660"/>
      <c r="I24" s="660"/>
      <c r="J24" s="90"/>
      <c r="K24" s="88"/>
      <c r="L24" s="88"/>
      <c r="M24" s="89"/>
    </row>
    <row r="25" spans="2:13">
      <c r="B25" s="662"/>
      <c r="C25" s="662"/>
      <c r="D25" s="664"/>
      <c r="E25" s="666"/>
      <c r="F25" s="666"/>
      <c r="G25" s="660"/>
      <c r="H25" s="660"/>
      <c r="I25" s="660"/>
      <c r="J25" s="90"/>
      <c r="K25" s="88"/>
      <c r="L25" s="88"/>
      <c r="M25" s="89"/>
    </row>
    <row r="26" spans="2:13">
      <c r="B26" s="662"/>
      <c r="C26" s="662"/>
      <c r="D26" s="664"/>
      <c r="E26" s="666"/>
      <c r="F26" s="666"/>
      <c r="G26" s="660"/>
      <c r="H26" s="660"/>
      <c r="I26" s="660"/>
      <c r="J26" s="87"/>
      <c r="K26" s="88"/>
      <c r="L26" s="88"/>
      <c r="M26" s="89"/>
    </row>
    <row r="27" spans="2:13">
      <c r="B27" s="663"/>
      <c r="C27" s="663"/>
      <c r="D27" s="665"/>
      <c r="E27" s="667"/>
      <c r="F27" s="667"/>
      <c r="G27" s="661"/>
      <c r="H27" s="661"/>
      <c r="I27" s="661"/>
      <c r="J27" s="87"/>
      <c r="K27" s="88"/>
      <c r="L27" s="88"/>
      <c r="M27" s="89"/>
    </row>
    <row r="28" spans="2:13">
      <c r="B28" s="662">
        <v>4</v>
      </c>
      <c r="C28" s="668"/>
      <c r="D28" s="664"/>
      <c r="E28" s="666"/>
      <c r="F28" s="666"/>
      <c r="G28" s="660"/>
      <c r="H28" s="660"/>
      <c r="I28" s="660"/>
      <c r="J28" s="87"/>
      <c r="K28" s="88"/>
      <c r="L28" s="88"/>
      <c r="M28" s="89"/>
    </row>
    <row r="29" spans="2:13">
      <c r="B29" s="662"/>
      <c r="C29" s="662"/>
      <c r="D29" s="664"/>
      <c r="E29" s="666"/>
      <c r="F29" s="666"/>
      <c r="G29" s="660"/>
      <c r="H29" s="660"/>
      <c r="I29" s="660"/>
      <c r="J29" s="90"/>
      <c r="K29" s="88"/>
      <c r="L29" s="88"/>
      <c r="M29" s="89"/>
    </row>
    <row r="30" spans="2:13">
      <c r="B30" s="662"/>
      <c r="C30" s="662"/>
      <c r="D30" s="664"/>
      <c r="E30" s="666"/>
      <c r="F30" s="666"/>
      <c r="G30" s="660"/>
      <c r="H30" s="660"/>
      <c r="I30" s="660"/>
      <c r="J30" s="87"/>
      <c r="K30" s="88"/>
      <c r="L30" s="88"/>
      <c r="M30" s="89"/>
    </row>
    <row r="31" spans="2:13">
      <c r="B31" s="662"/>
      <c r="C31" s="662"/>
      <c r="D31" s="664"/>
      <c r="E31" s="666"/>
      <c r="F31" s="666"/>
      <c r="G31" s="660"/>
      <c r="H31" s="660"/>
      <c r="I31" s="660"/>
      <c r="J31" s="90"/>
      <c r="K31" s="88"/>
      <c r="L31" s="88"/>
      <c r="M31" s="89"/>
    </row>
    <row r="32" spans="2:13">
      <c r="B32" s="662"/>
      <c r="C32" s="662"/>
      <c r="D32" s="664"/>
      <c r="E32" s="666"/>
      <c r="F32" s="666"/>
      <c r="G32" s="660"/>
      <c r="H32" s="660"/>
      <c r="I32" s="660"/>
      <c r="J32" s="90"/>
      <c r="K32" s="88"/>
      <c r="L32" s="88"/>
      <c r="M32" s="89"/>
    </row>
    <row r="33" spans="2:13">
      <c r="B33" s="662"/>
      <c r="C33" s="662"/>
      <c r="D33" s="664"/>
      <c r="E33" s="666"/>
      <c r="F33" s="666"/>
      <c r="G33" s="660"/>
      <c r="H33" s="660"/>
      <c r="I33" s="660"/>
      <c r="J33" s="87"/>
      <c r="K33" s="88"/>
      <c r="L33" s="88"/>
      <c r="M33" s="89"/>
    </row>
    <row r="34" spans="2:13">
      <c r="B34" s="663"/>
      <c r="C34" s="663"/>
      <c r="D34" s="665"/>
      <c r="E34" s="667"/>
      <c r="F34" s="667"/>
      <c r="G34" s="661"/>
      <c r="H34" s="661"/>
      <c r="I34" s="661"/>
      <c r="J34" s="87"/>
      <c r="K34" s="88"/>
      <c r="L34" s="88"/>
      <c r="M34" s="89"/>
    </row>
  </sheetData>
  <mergeCells count="41">
    <mergeCell ref="D4:D5"/>
    <mergeCell ref="C4:C5"/>
    <mergeCell ref="B2:M2"/>
    <mergeCell ref="B4:B6"/>
    <mergeCell ref="H4:I4"/>
    <mergeCell ref="J4:M4"/>
    <mergeCell ref="G4:G5"/>
    <mergeCell ref="F4:F5"/>
    <mergeCell ref="E4:E5"/>
    <mergeCell ref="I21:I27"/>
    <mergeCell ref="B28:B34"/>
    <mergeCell ref="D28:D34"/>
    <mergeCell ref="E28:E34"/>
    <mergeCell ref="F28:F34"/>
    <mergeCell ref="G28:G34"/>
    <mergeCell ref="H28:H34"/>
    <mergeCell ref="I28:I34"/>
    <mergeCell ref="B21:B27"/>
    <mergeCell ref="D21:D27"/>
    <mergeCell ref="E21:E27"/>
    <mergeCell ref="F21:F27"/>
    <mergeCell ref="G21:G27"/>
    <mergeCell ref="H21:H27"/>
    <mergeCell ref="C21:C27"/>
    <mergeCell ref="C28:C34"/>
    <mergeCell ref="I7:I13"/>
    <mergeCell ref="B14:B20"/>
    <mergeCell ref="D14:D20"/>
    <mergeCell ref="E14:E20"/>
    <mergeCell ref="F14:F20"/>
    <mergeCell ref="G14:G20"/>
    <mergeCell ref="H14:H20"/>
    <mergeCell ref="I14:I20"/>
    <mergeCell ref="B7:B13"/>
    <mergeCell ref="D7:D13"/>
    <mergeCell ref="E7:E13"/>
    <mergeCell ref="F7:F13"/>
    <mergeCell ref="G7:G13"/>
    <mergeCell ref="H7:H13"/>
    <mergeCell ref="C7:C13"/>
    <mergeCell ref="C14:C20"/>
  </mergeCells>
  <pageMargins left="0.25" right="0.25" top="0.75" bottom="0.75" header="0.3" footer="0.3"/>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19C9-2562-4F76-BE23-F1F2B12DF761}">
  <sheetPr>
    <tabColor rgb="FFFF0000"/>
    <pageSetUpPr fitToPage="1"/>
  </sheetPr>
  <dimension ref="B1:S31"/>
  <sheetViews>
    <sheetView topLeftCell="A7" zoomScale="70" zoomScaleNormal="70" workbookViewId="0">
      <selection activeCell="T10" sqref="T10"/>
    </sheetView>
  </sheetViews>
  <sheetFormatPr defaultColWidth="9.140625" defaultRowHeight="12.75"/>
  <cols>
    <col min="1" max="1" width="9.140625" style="159"/>
    <col min="2" max="2" width="4.42578125" style="159" customWidth="1"/>
    <col min="3" max="3" width="14.5703125" style="159" customWidth="1"/>
    <col min="4" max="6" width="17" style="159" customWidth="1"/>
    <col min="7" max="7" width="17.140625" style="162" customWidth="1"/>
    <col min="8" max="8" width="14.140625" style="163" customWidth="1"/>
    <col min="9" max="9" width="18.28515625" style="159" customWidth="1"/>
    <col min="10" max="10" width="17.5703125" style="159" customWidth="1"/>
    <col min="11" max="11" width="18.7109375" style="164" customWidth="1"/>
    <col min="12" max="12" width="18.28515625" style="164" customWidth="1"/>
    <col min="13" max="13" width="24" style="165" customWidth="1"/>
    <col min="14" max="14" width="14.85546875" style="163" customWidth="1"/>
    <col min="15" max="15" width="14.28515625" style="163" customWidth="1"/>
    <col min="16" max="17" width="13.7109375" style="163" customWidth="1"/>
    <col min="18" max="18" width="9.140625" style="159"/>
    <col min="19" max="19" width="25.28515625" style="159" customWidth="1"/>
    <col min="20" max="16384" width="9.140625" style="159"/>
  </cols>
  <sheetData>
    <row r="1" spans="2:19">
      <c r="D1" s="163"/>
      <c r="E1" s="163"/>
      <c r="F1" s="163"/>
      <c r="Q1" s="166"/>
    </row>
    <row r="2" spans="2:19" ht="18.75" customHeight="1">
      <c r="B2" s="672" t="s">
        <v>809</v>
      </c>
      <c r="C2" s="672"/>
      <c r="D2" s="672"/>
      <c r="E2" s="672"/>
      <c r="F2" s="672"/>
      <c r="G2" s="672"/>
      <c r="H2" s="672"/>
      <c r="I2" s="672"/>
      <c r="J2" s="672"/>
      <c r="K2" s="672"/>
      <c r="L2" s="672"/>
      <c r="M2" s="672"/>
      <c r="N2" s="672"/>
      <c r="O2" s="672"/>
      <c r="P2" s="672"/>
      <c r="Q2" s="672"/>
    </row>
    <row r="3" spans="2:19">
      <c r="K3" s="167"/>
      <c r="L3" s="167"/>
      <c r="M3" s="168"/>
      <c r="N3" s="169"/>
      <c r="Q3" s="170" t="s">
        <v>374</v>
      </c>
    </row>
    <row r="4" spans="2:19" ht="15" customHeight="1">
      <c r="B4" s="675" t="s">
        <v>267</v>
      </c>
      <c r="C4" s="673" t="s">
        <v>371</v>
      </c>
      <c r="D4" s="673" t="s">
        <v>236</v>
      </c>
      <c r="E4" s="673" t="s">
        <v>412</v>
      </c>
      <c r="F4" s="673" t="s">
        <v>238</v>
      </c>
      <c r="G4" s="673" t="s">
        <v>239</v>
      </c>
      <c r="H4" s="673" t="s">
        <v>241</v>
      </c>
      <c r="I4" s="673" t="s">
        <v>240</v>
      </c>
      <c r="J4" s="673" t="s">
        <v>375</v>
      </c>
      <c r="K4" s="681" t="s">
        <v>376</v>
      </c>
      <c r="L4" s="673" t="s">
        <v>377</v>
      </c>
      <c r="M4" s="673" t="s">
        <v>378</v>
      </c>
      <c r="N4" s="683" t="s">
        <v>379</v>
      </c>
      <c r="O4" s="684"/>
      <c r="P4" s="683" t="s">
        <v>380</v>
      </c>
      <c r="Q4" s="684"/>
    </row>
    <row r="5" spans="2:19" ht="35.25" customHeight="1">
      <c r="B5" s="676"/>
      <c r="C5" s="674"/>
      <c r="D5" s="674"/>
      <c r="E5" s="674"/>
      <c r="F5" s="674"/>
      <c r="G5" s="674"/>
      <c r="H5" s="674"/>
      <c r="I5" s="674"/>
      <c r="J5" s="674"/>
      <c r="K5" s="682"/>
      <c r="L5" s="674"/>
      <c r="M5" s="674"/>
      <c r="N5" s="202" t="s">
        <v>381</v>
      </c>
      <c r="O5" s="202" t="s">
        <v>382</v>
      </c>
      <c r="P5" s="202" t="s">
        <v>383</v>
      </c>
      <c r="Q5" s="203" t="s">
        <v>234</v>
      </c>
      <c r="S5" s="160"/>
    </row>
    <row r="6" spans="2:19">
      <c r="B6" s="677"/>
      <c r="C6" s="427">
        <v>1</v>
      </c>
      <c r="D6" s="427">
        <v>2</v>
      </c>
      <c r="E6" s="427">
        <v>3</v>
      </c>
      <c r="F6" s="427">
        <v>4</v>
      </c>
      <c r="G6" s="427">
        <v>5</v>
      </c>
      <c r="H6" s="427">
        <v>6</v>
      </c>
      <c r="I6" s="427">
        <v>7</v>
      </c>
      <c r="J6" s="427">
        <v>8</v>
      </c>
      <c r="K6" s="427">
        <v>9</v>
      </c>
      <c r="L6" s="427">
        <v>10</v>
      </c>
      <c r="M6" s="427">
        <v>11</v>
      </c>
      <c r="N6" s="427">
        <v>12</v>
      </c>
      <c r="O6" s="427">
        <v>13</v>
      </c>
      <c r="P6" s="427">
        <v>14</v>
      </c>
      <c r="Q6" s="427">
        <v>15</v>
      </c>
      <c r="S6" s="160"/>
    </row>
    <row r="7" spans="2:19">
      <c r="B7" s="204" t="s">
        <v>384</v>
      </c>
      <c r="C7" s="205"/>
      <c r="D7" s="206"/>
      <c r="E7" s="204"/>
      <c r="F7" s="204"/>
      <c r="G7" s="204"/>
      <c r="H7" s="204"/>
      <c r="I7" s="204"/>
      <c r="J7" s="204"/>
      <c r="K7" s="204"/>
      <c r="L7" s="204"/>
      <c r="M7" s="204"/>
      <c r="N7" s="204"/>
      <c r="O7" s="204"/>
      <c r="P7" s="204"/>
      <c r="Q7" s="207"/>
    </row>
    <row r="8" spans="2:19" ht="38.25">
      <c r="B8" s="91">
        <v>3</v>
      </c>
      <c r="C8" s="91"/>
      <c r="D8" s="307"/>
      <c r="E8" s="307" t="s">
        <v>385</v>
      </c>
      <c r="F8" s="307"/>
      <c r="G8" s="308"/>
      <c r="H8" s="309"/>
      <c r="I8" s="307"/>
      <c r="J8" s="92"/>
      <c r="K8" s="310"/>
      <c r="L8" s="310"/>
      <c r="M8" s="311"/>
      <c r="N8" s="312"/>
      <c r="O8" s="312"/>
      <c r="P8" s="311"/>
      <c r="Q8" s="313"/>
    </row>
    <row r="9" spans="2:19" ht="38.25">
      <c r="B9" s="91">
        <v>4</v>
      </c>
      <c r="C9" s="91"/>
      <c r="D9" s="307"/>
      <c r="E9" s="307" t="s">
        <v>386</v>
      </c>
      <c r="F9" s="307"/>
      <c r="G9" s="308"/>
      <c r="H9" s="309"/>
      <c r="I9" s="307"/>
      <c r="J9" s="92"/>
      <c r="K9" s="310"/>
      <c r="L9" s="310"/>
      <c r="M9" s="307"/>
      <c r="N9" s="311"/>
      <c r="O9" s="311"/>
      <c r="P9" s="312"/>
      <c r="Q9" s="312"/>
    </row>
    <row r="10" spans="2:19" ht="76.5">
      <c r="B10" s="91">
        <v>1</v>
      </c>
      <c r="C10" s="91">
        <v>9087122</v>
      </c>
      <c r="D10" s="307" t="s">
        <v>387</v>
      </c>
      <c r="E10" s="307" t="s">
        <v>388</v>
      </c>
      <c r="F10" s="307" t="s">
        <v>389</v>
      </c>
      <c r="G10" s="308" t="s">
        <v>390</v>
      </c>
      <c r="H10" s="309" t="s">
        <v>391</v>
      </c>
      <c r="I10" s="307" t="s">
        <v>392</v>
      </c>
      <c r="J10" s="92" t="s">
        <v>393</v>
      </c>
      <c r="K10" s="314">
        <v>718193</v>
      </c>
      <c r="L10" s="315">
        <v>43577</v>
      </c>
      <c r="M10" s="309">
        <v>10</v>
      </c>
      <c r="N10" s="91" t="s">
        <v>394</v>
      </c>
      <c r="O10" s="91" t="s">
        <v>394</v>
      </c>
      <c r="P10" s="309">
        <v>6</v>
      </c>
      <c r="Q10" s="316">
        <f>K10*P10/1000</f>
        <v>4309.1580000000004</v>
      </c>
    </row>
    <row r="11" spans="2:19" ht="89.25">
      <c r="B11" s="91">
        <v>2</v>
      </c>
      <c r="C11" s="91">
        <v>9087122</v>
      </c>
      <c r="D11" s="307" t="s">
        <v>387</v>
      </c>
      <c r="E11" s="307" t="s">
        <v>395</v>
      </c>
      <c r="F11" s="307" t="s">
        <v>396</v>
      </c>
      <c r="G11" s="308" t="s">
        <v>397</v>
      </c>
      <c r="H11" s="309" t="s">
        <v>398</v>
      </c>
      <c r="I11" s="307" t="s">
        <v>399</v>
      </c>
      <c r="J11" s="92"/>
      <c r="K11" s="310"/>
      <c r="L11" s="310"/>
      <c r="M11" s="311"/>
      <c r="N11" s="315">
        <v>42482</v>
      </c>
      <c r="O11" s="91" t="s">
        <v>400</v>
      </c>
      <c r="P11" s="309">
        <v>10</v>
      </c>
      <c r="Q11" s="313"/>
    </row>
    <row r="12" spans="2:19" ht="38.25">
      <c r="B12" s="91">
        <v>5</v>
      </c>
      <c r="C12" s="91"/>
      <c r="D12" s="307"/>
      <c r="E12" s="307" t="s">
        <v>401</v>
      </c>
      <c r="F12" s="307"/>
      <c r="G12" s="308"/>
      <c r="H12" s="309"/>
      <c r="I12" s="307"/>
      <c r="J12" s="92"/>
      <c r="K12" s="310"/>
      <c r="L12" s="310"/>
      <c r="M12" s="307"/>
      <c r="N12" s="311"/>
      <c r="O12" s="311"/>
      <c r="P12" s="312"/>
      <c r="Q12" s="312"/>
    </row>
    <row r="13" spans="2:19" ht="38.25">
      <c r="B13" s="91">
        <v>6</v>
      </c>
      <c r="C13" s="91"/>
      <c r="D13" s="307"/>
      <c r="E13" s="307" t="s">
        <v>402</v>
      </c>
      <c r="F13" s="307"/>
      <c r="G13" s="308"/>
      <c r="H13" s="309"/>
      <c r="I13" s="307"/>
      <c r="J13" s="92"/>
      <c r="K13" s="310"/>
      <c r="L13" s="310"/>
      <c r="M13" s="307"/>
      <c r="N13" s="311"/>
      <c r="O13" s="311"/>
      <c r="P13" s="312"/>
      <c r="Q13" s="312"/>
    </row>
    <row r="14" spans="2:19" ht="38.25">
      <c r="B14" s="91">
        <v>7</v>
      </c>
      <c r="C14" s="91"/>
      <c r="D14" s="307"/>
      <c r="E14" s="307" t="s">
        <v>403</v>
      </c>
      <c r="F14" s="307"/>
      <c r="G14" s="308"/>
      <c r="H14" s="309"/>
      <c r="I14" s="307"/>
      <c r="J14" s="92"/>
      <c r="K14" s="310"/>
      <c r="L14" s="310"/>
      <c r="M14" s="307"/>
      <c r="N14" s="311"/>
      <c r="O14" s="311"/>
      <c r="P14" s="312"/>
      <c r="Q14" s="312"/>
    </row>
    <row r="15" spans="2:19">
      <c r="B15" s="91">
        <v>8</v>
      </c>
      <c r="C15" s="91"/>
      <c r="D15" s="307"/>
      <c r="E15" s="307"/>
      <c r="F15" s="307"/>
      <c r="G15" s="308"/>
      <c r="H15" s="309"/>
      <c r="I15" s="307"/>
      <c r="J15" s="92"/>
      <c r="K15" s="310"/>
      <c r="L15" s="310"/>
      <c r="M15" s="307"/>
      <c r="N15" s="311"/>
      <c r="O15" s="311"/>
      <c r="P15" s="312"/>
      <c r="Q15" s="312"/>
    </row>
    <row r="16" spans="2:19">
      <c r="B16" s="91">
        <v>9</v>
      </c>
      <c r="C16" s="91"/>
      <c r="D16" s="307"/>
      <c r="E16" s="307"/>
      <c r="F16" s="307"/>
      <c r="G16" s="308"/>
      <c r="H16" s="309"/>
      <c r="I16" s="307"/>
      <c r="J16" s="92"/>
      <c r="K16" s="310"/>
      <c r="L16" s="310"/>
      <c r="M16" s="307"/>
      <c r="N16" s="311"/>
      <c r="O16" s="311"/>
      <c r="P16" s="312"/>
      <c r="Q16" s="312"/>
    </row>
    <row r="17" spans="2:17">
      <c r="B17" s="91">
        <v>10</v>
      </c>
      <c r="C17" s="91"/>
      <c r="D17" s="307"/>
      <c r="E17" s="307"/>
      <c r="F17" s="307"/>
      <c r="G17" s="308"/>
      <c r="H17" s="309"/>
      <c r="I17" s="307"/>
      <c r="J17" s="92"/>
      <c r="K17" s="310"/>
      <c r="L17" s="310"/>
      <c r="M17" s="307"/>
      <c r="N17" s="311"/>
      <c r="O17" s="311"/>
      <c r="P17" s="312"/>
      <c r="Q17" s="312"/>
    </row>
    <row r="18" spans="2:17" s="172" customFormat="1" ht="15.75" customHeight="1" thickBot="1">
      <c r="B18" s="678" t="s">
        <v>763</v>
      </c>
      <c r="C18" s="679"/>
      <c r="D18" s="379"/>
      <c r="E18" s="379"/>
      <c r="F18" s="379"/>
      <c r="G18" s="380"/>
      <c r="H18" s="381"/>
      <c r="I18" s="379"/>
      <c r="J18" s="379"/>
      <c r="K18" s="382">
        <f>SUM(K10:K17)</f>
        <v>718193</v>
      </c>
      <c r="L18" s="382"/>
      <c r="M18" s="383"/>
      <c r="N18" s="381"/>
      <c r="O18" s="381"/>
      <c r="P18" s="381">
        <f>SUM(P10:P17)</f>
        <v>16</v>
      </c>
      <c r="Q18" s="384">
        <f>SUM(Q10:Q17)</f>
        <v>4309.1580000000004</v>
      </c>
    </row>
    <row r="19" spans="2:17" ht="13.5" thickTop="1"/>
    <row r="20" spans="2:17">
      <c r="B20" s="171" t="s">
        <v>404</v>
      </c>
    </row>
    <row r="21" spans="2:17" s="161" customFormat="1" ht="25.5" customHeight="1">
      <c r="B21" s="92">
        <v>1</v>
      </c>
      <c r="C21" s="671" t="s">
        <v>413</v>
      </c>
      <c r="D21" s="671"/>
      <c r="E21" s="685" t="s">
        <v>405</v>
      </c>
      <c r="F21" s="686"/>
      <c r="G21" s="686"/>
      <c r="H21" s="686"/>
      <c r="I21" s="686"/>
      <c r="J21" s="686"/>
      <c r="K21" s="686"/>
      <c r="L21" s="686"/>
      <c r="M21" s="686"/>
      <c r="N21" s="686"/>
      <c r="O21" s="686"/>
      <c r="P21" s="686"/>
      <c r="Q21" s="687"/>
    </row>
    <row r="22" spans="2:17" s="161" customFormat="1" ht="12.75" customHeight="1">
      <c r="B22" s="92">
        <v>2</v>
      </c>
      <c r="C22" s="671"/>
      <c r="D22" s="671"/>
      <c r="E22" s="670" t="s">
        <v>406</v>
      </c>
      <c r="F22" s="670"/>
      <c r="G22" s="670"/>
      <c r="H22" s="670"/>
      <c r="I22" s="670"/>
      <c r="J22" s="670"/>
      <c r="K22" s="670"/>
      <c r="L22" s="670"/>
      <c r="M22" s="670"/>
      <c r="N22" s="670"/>
      <c r="O22" s="670"/>
      <c r="P22" s="670"/>
      <c r="Q22" s="670"/>
    </row>
    <row r="23" spans="2:17" s="161" customFormat="1" ht="12.75" customHeight="1">
      <c r="B23" s="92">
        <v>3</v>
      </c>
      <c r="C23" s="671" t="s">
        <v>414</v>
      </c>
      <c r="D23" s="671"/>
      <c r="E23" s="670" t="s">
        <v>407</v>
      </c>
      <c r="F23" s="670"/>
      <c r="G23" s="670"/>
      <c r="H23" s="670"/>
      <c r="I23" s="670"/>
      <c r="J23" s="670"/>
      <c r="K23" s="670"/>
      <c r="L23" s="670"/>
      <c r="M23" s="670"/>
      <c r="N23" s="670"/>
      <c r="O23" s="670"/>
      <c r="P23" s="670"/>
      <c r="Q23" s="670"/>
    </row>
    <row r="24" spans="2:17" s="161" customFormat="1" ht="12.75" customHeight="1">
      <c r="B24" s="92">
        <v>4</v>
      </c>
      <c r="C24" s="671"/>
      <c r="D24" s="671"/>
      <c r="E24" s="670" t="s">
        <v>408</v>
      </c>
      <c r="F24" s="670"/>
      <c r="G24" s="670"/>
      <c r="H24" s="670"/>
      <c r="I24" s="670"/>
      <c r="J24" s="670"/>
      <c r="K24" s="670"/>
      <c r="L24" s="670"/>
      <c r="M24" s="670"/>
      <c r="N24" s="670"/>
      <c r="O24" s="670"/>
      <c r="P24" s="670"/>
      <c r="Q24" s="670"/>
    </row>
    <row r="25" spans="2:17" s="161" customFormat="1" ht="51" customHeight="1">
      <c r="B25" s="92">
        <v>5</v>
      </c>
      <c r="C25" s="671" t="s">
        <v>415</v>
      </c>
      <c r="D25" s="671"/>
      <c r="E25" s="670" t="s">
        <v>409</v>
      </c>
      <c r="F25" s="670"/>
      <c r="G25" s="670"/>
      <c r="H25" s="670"/>
      <c r="I25" s="670"/>
      <c r="J25" s="670"/>
      <c r="K25" s="670"/>
      <c r="L25" s="670"/>
      <c r="M25" s="670"/>
      <c r="N25" s="670"/>
      <c r="O25" s="670"/>
      <c r="P25" s="670"/>
      <c r="Q25" s="670"/>
    </row>
    <row r="26" spans="2:17" s="161" customFormat="1" ht="51" customHeight="1">
      <c r="B26" s="92">
        <v>6</v>
      </c>
      <c r="C26" s="671" t="s">
        <v>416</v>
      </c>
      <c r="D26" s="671"/>
      <c r="E26" s="670" t="s">
        <v>410</v>
      </c>
      <c r="F26" s="670"/>
      <c r="G26" s="670"/>
      <c r="H26" s="670"/>
      <c r="I26" s="670"/>
      <c r="J26" s="670"/>
      <c r="K26" s="670"/>
      <c r="L26" s="670"/>
      <c r="M26" s="670"/>
      <c r="N26" s="670"/>
      <c r="O26" s="670"/>
      <c r="P26" s="670"/>
      <c r="Q26" s="670"/>
    </row>
    <row r="27" spans="2:17" s="161" customFormat="1" ht="38.25" customHeight="1">
      <c r="B27" s="92">
        <v>7</v>
      </c>
      <c r="C27" s="671" t="s">
        <v>417</v>
      </c>
      <c r="D27" s="671"/>
      <c r="E27" s="680" t="s">
        <v>411</v>
      </c>
      <c r="F27" s="680"/>
      <c r="G27" s="680"/>
      <c r="H27" s="680"/>
      <c r="I27" s="680"/>
      <c r="J27" s="680"/>
      <c r="K27" s="680"/>
      <c r="L27" s="680"/>
      <c r="M27" s="680"/>
      <c r="N27" s="680"/>
      <c r="O27" s="680"/>
      <c r="P27" s="680"/>
      <c r="Q27" s="680"/>
    </row>
    <row r="28" spans="2:17" ht="27.75" customHeight="1">
      <c r="B28" s="92">
        <v>8</v>
      </c>
      <c r="C28" s="671" t="s">
        <v>776</v>
      </c>
      <c r="D28" s="671"/>
      <c r="E28" s="670" t="s">
        <v>775</v>
      </c>
      <c r="F28" s="670"/>
      <c r="G28" s="670"/>
      <c r="H28" s="670"/>
      <c r="I28" s="670"/>
      <c r="J28" s="670"/>
      <c r="K28" s="670"/>
      <c r="L28" s="670"/>
      <c r="M28" s="670"/>
      <c r="N28" s="670"/>
      <c r="O28" s="670"/>
      <c r="P28" s="670"/>
      <c r="Q28" s="670"/>
    </row>
    <row r="29" spans="2:17" ht="14.25">
      <c r="C29" s="317"/>
    </row>
    <row r="30" spans="2:17" ht="14.25">
      <c r="C30" s="317"/>
    </row>
    <row r="31" spans="2:17" ht="14.25">
      <c r="C31" s="317"/>
    </row>
  </sheetData>
  <mergeCells count="30">
    <mergeCell ref="C26:D26"/>
    <mergeCell ref="E26:Q26"/>
    <mergeCell ref="K4:K5"/>
    <mergeCell ref="L4:L5"/>
    <mergeCell ref="M4:M5"/>
    <mergeCell ref="P4:Q4"/>
    <mergeCell ref="C21:D22"/>
    <mergeCell ref="E21:Q21"/>
    <mergeCell ref="N4:O4"/>
    <mergeCell ref="C23:D24"/>
    <mergeCell ref="E23:Q23"/>
    <mergeCell ref="E24:Q24"/>
    <mergeCell ref="C25:D25"/>
    <mergeCell ref="E25:Q25"/>
    <mergeCell ref="E28:Q28"/>
    <mergeCell ref="C28:D28"/>
    <mergeCell ref="E22:Q22"/>
    <mergeCell ref="B2:Q2"/>
    <mergeCell ref="C4:C5"/>
    <mergeCell ref="D4:D5"/>
    <mergeCell ref="E4:E5"/>
    <mergeCell ref="F4:F5"/>
    <mergeCell ref="G4:G5"/>
    <mergeCell ref="H4:H5"/>
    <mergeCell ref="I4:I5"/>
    <mergeCell ref="J4:J5"/>
    <mergeCell ref="B4:B6"/>
    <mergeCell ref="B18:C18"/>
    <mergeCell ref="C27:D27"/>
    <mergeCell ref="E27:Q27"/>
  </mergeCells>
  <pageMargins left="0.35" right="0.17" top="0.96" bottom="0.31" header="0.3" footer="0.17"/>
  <pageSetup paperSize="9" scale="1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EE60B-0D7B-4C1A-A068-217A3BB4363A}">
  <sheetPr>
    <tabColor rgb="FFFF0000"/>
    <pageSetUpPr fitToPage="1"/>
  </sheetPr>
  <dimension ref="B2:R110"/>
  <sheetViews>
    <sheetView zoomScale="70" zoomScaleNormal="70" workbookViewId="0">
      <pane xSplit="2" ySplit="10" topLeftCell="C11" activePane="bottomRight" state="frozen"/>
      <selection activeCell="B4" sqref="B4"/>
      <selection pane="topRight" activeCell="B4" sqref="B4"/>
      <selection pane="bottomLeft" activeCell="B4" sqref="B4"/>
      <selection pane="bottomRight" activeCell="P9" sqref="P9"/>
    </sheetView>
  </sheetViews>
  <sheetFormatPr defaultColWidth="9.140625" defaultRowHeight="12.75"/>
  <cols>
    <col min="1" max="1" width="9.140625" style="7"/>
    <col min="2" max="2" width="84" style="7" customWidth="1"/>
    <col min="3" max="3" width="11.5703125" style="7" customWidth="1"/>
    <col min="4" max="5" width="18.7109375" style="7" customWidth="1"/>
    <col min="6" max="6" width="17.5703125" style="7" customWidth="1"/>
    <col min="7" max="8" width="17.42578125" style="7" customWidth="1"/>
    <col min="9" max="10" width="16.140625" style="7" customWidth="1"/>
    <col min="11" max="13" width="14.85546875" style="7" customWidth="1"/>
    <col min="14" max="14" width="13.42578125" style="7" customWidth="1"/>
    <col min="15" max="15" width="17.5703125" style="7" customWidth="1"/>
    <col min="16" max="16" width="21.5703125" style="7" customWidth="1"/>
    <col min="17" max="17" width="16.85546875" style="7" customWidth="1"/>
    <col min="18" max="18" width="14.140625" style="7" customWidth="1"/>
    <col min="19" max="16384" width="9.140625" style="7"/>
  </cols>
  <sheetData>
    <row r="2" spans="2:18">
      <c r="B2" s="688" t="s">
        <v>735</v>
      </c>
      <c r="C2" s="688"/>
      <c r="D2" s="688"/>
      <c r="E2" s="688"/>
      <c r="F2" s="688"/>
      <c r="G2" s="688"/>
      <c r="H2" s="688"/>
      <c r="I2" s="688"/>
      <c r="J2" s="688"/>
      <c r="K2" s="688"/>
      <c r="L2" s="688"/>
      <c r="M2" s="688"/>
      <c r="N2" s="688"/>
      <c r="O2" s="688"/>
      <c r="P2" s="688"/>
      <c r="Q2" s="688"/>
      <c r="R2" s="688"/>
    </row>
    <row r="3" spans="2:18">
      <c r="B3" s="318" t="s">
        <v>273</v>
      </c>
    </row>
    <row r="4" spans="2:18" ht="14.25">
      <c r="B4" s="319" t="s">
        <v>274</v>
      </c>
      <c r="N4" s="320"/>
    </row>
    <row r="5" spans="2:18" ht="14.25">
      <c r="B5" s="319" t="s">
        <v>275</v>
      </c>
      <c r="N5" s="320"/>
    </row>
    <row r="6" spans="2:18" ht="14.25">
      <c r="B6" s="319" t="s">
        <v>276</v>
      </c>
      <c r="N6" s="320"/>
    </row>
    <row r="7" spans="2:18" ht="13.5" thickBot="1">
      <c r="R7" s="223" t="s">
        <v>374</v>
      </c>
    </row>
    <row r="8" spans="2:18" s="31" customFormat="1" ht="15" customHeight="1">
      <c r="B8" s="689" t="s">
        <v>277</v>
      </c>
      <c r="C8" s="691" t="s">
        <v>777</v>
      </c>
      <c r="D8" s="691"/>
      <c r="E8" s="691"/>
      <c r="F8" s="691"/>
      <c r="G8" s="692" t="s">
        <v>778</v>
      </c>
      <c r="H8" s="691"/>
      <c r="I8" s="691"/>
      <c r="J8" s="691"/>
      <c r="K8" s="696" t="s">
        <v>781</v>
      </c>
      <c r="L8" s="697"/>
      <c r="M8" s="697"/>
      <c r="N8" s="697"/>
      <c r="O8" s="697"/>
      <c r="P8" s="697"/>
      <c r="Q8" s="697"/>
      <c r="R8" s="698"/>
    </row>
    <row r="9" spans="2:18" ht="47.25" customHeight="1">
      <c r="B9" s="690"/>
      <c r="C9" s="408" t="s">
        <v>38</v>
      </c>
      <c r="D9" s="173" t="s">
        <v>280</v>
      </c>
      <c r="E9" s="173" t="s">
        <v>793</v>
      </c>
      <c r="F9" s="434" t="s">
        <v>810</v>
      </c>
      <c r="G9" s="321" t="s">
        <v>280</v>
      </c>
      <c r="H9" s="445" t="s">
        <v>280</v>
      </c>
      <c r="I9" s="173" t="s">
        <v>793</v>
      </c>
      <c r="J9" s="434" t="s">
        <v>810</v>
      </c>
      <c r="K9" s="434" t="s">
        <v>780</v>
      </c>
      <c r="L9" s="434" t="s">
        <v>811</v>
      </c>
      <c r="M9" s="322" t="s">
        <v>779</v>
      </c>
      <c r="N9" s="693" t="s">
        <v>782</v>
      </c>
      <c r="O9" s="694"/>
      <c r="P9" s="173" t="s">
        <v>791</v>
      </c>
      <c r="Q9" s="694" t="s">
        <v>787</v>
      </c>
      <c r="R9" s="695"/>
    </row>
    <row r="10" spans="2:18">
      <c r="B10" s="690"/>
      <c r="C10" s="324" t="s">
        <v>278</v>
      </c>
      <c r="D10" s="324" t="s">
        <v>278</v>
      </c>
      <c r="E10" s="324" t="s">
        <v>278</v>
      </c>
      <c r="F10" s="435" t="s">
        <v>278</v>
      </c>
      <c r="G10" s="435" t="s">
        <v>279</v>
      </c>
      <c r="H10" s="446" t="s">
        <v>278</v>
      </c>
      <c r="I10" s="324" t="s">
        <v>278</v>
      </c>
      <c r="J10" s="435" t="s">
        <v>278</v>
      </c>
      <c r="K10" s="435" t="s">
        <v>279</v>
      </c>
      <c r="L10" s="435" t="s">
        <v>279</v>
      </c>
      <c r="M10" s="324" t="s">
        <v>3</v>
      </c>
      <c r="N10" s="323" t="s">
        <v>279</v>
      </c>
      <c r="O10" s="435" t="s">
        <v>278</v>
      </c>
      <c r="P10" s="325" t="s">
        <v>278</v>
      </c>
      <c r="Q10" s="323" t="s">
        <v>279</v>
      </c>
      <c r="R10" s="325" t="s">
        <v>278</v>
      </c>
    </row>
    <row r="11" spans="2:18">
      <c r="B11" s="409">
        <v>1</v>
      </c>
      <c r="C11" s="410">
        <v>2</v>
      </c>
      <c r="D11" s="410">
        <v>3</v>
      </c>
      <c r="E11" s="410">
        <v>4</v>
      </c>
      <c r="F11" s="410">
        <v>5</v>
      </c>
      <c r="G11" s="412">
        <v>6</v>
      </c>
      <c r="H11" s="410">
        <v>7</v>
      </c>
      <c r="I11" s="410">
        <v>8</v>
      </c>
      <c r="J11" s="436">
        <v>9</v>
      </c>
      <c r="K11" s="410">
        <v>10</v>
      </c>
      <c r="L11" s="410">
        <v>11</v>
      </c>
      <c r="M11" s="410">
        <v>12</v>
      </c>
      <c r="N11" s="412">
        <v>13</v>
      </c>
      <c r="O11" s="436">
        <v>14</v>
      </c>
      <c r="P11" s="411">
        <v>15</v>
      </c>
      <c r="Q11" s="412">
        <v>16</v>
      </c>
      <c r="R11" s="411">
        <v>17</v>
      </c>
    </row>
    <row r="12" spans="2:18" s="216" customFormat="1">
      <c r="B12" s="326" t="s">
        <v>281</v>
      </c>
      <c r="C12" s="328">
        <f t="shared" ref="C12:Q12" si="0">+C13+C75+C86</f>
        <v>0</v>
      </c>
      <c r="D12" s="328">
        <f t="shared" si="0"/>
        <v>0</v>
      </c>
      <c r="E12" s="328">
        <f>+E13+E75+E86</f>
        <v>0</v>
      </c>
      <c r="F12" s="328">
        <f t="shared" si="0"/>
        <v>0</v>
      </c>
      <c r="G12" s="327">
        <f t="shared" si="0"/>
        <v>0</v>
      </c>
      <c r="H12" s="328"/>
      <c r="I12" s="328">
        <f t="shared" si="0"/>
        <v>0</v>
      </c>
      <c r="J12" s="437">
        <f>+J13+J75+J86</f>
        <v>0</v>
      </c>
      <c r="K12" s="437">
        <f>+K13+K75+K86</f>
        <v>0</v>
      </c>
      <c r="L12" s="437">
        <f>+L13+L75+L86</f>
        <v>0</v>
      </c>
      <c r="M12" s="328">
        <f>+M13+M75+M86</f>
        <v>0</v>
      </c>
      <c r="N12" s="327">
        <f t="shared" si="0"/>
        <v>0</v>
      </c>
      <c r="O12" s="437">
        <f>+O13+O75+O86</f>
        <v>0</v>
      </c>
      <c r="P12" s="329">
        <f t="shared" si="0"/>
        <v>0</v>
      </c>
      <c r="Q12" s="327">
        <f t="shared" si="0"/>
        <v>0</v>
      </c>
      <c r="R12" s="329">
        <f>+R13+R75+R86</f>
        <v>0</v>
      </c>
    </row>
    <row r="13" spans="2:18" s="334" customFormat="1">
      <c r="B13" s="330" t="s">
        <v>282</v>
      </c>
      <c r="C13" s="332">
        <f t="shared" ref="C13:Q13" si="1">+C14+C56+C61</f>
        <v>0</v>
      </c>
      <c r="D13" s="332">
        <f t="shared" si="1"/>
        <v>0</v>
      </c>
      <c r="E13" s="332">
        <f>+E14+E56+E61</f>
        <v>0</v>
      </c>
      <c r="F13" s="332">
        <f t="shared" si="1"/>
        <v>0</v>
      </c>
      <c r="G13" s="331">
        <f t="shared" si="1"/>
        <v>0</v>
      </c>
      <c r="H13" s="332"/>
      <c r="I13" s="332">
        <f t="shared" si="1"/>
        <v>0</v>
      </c>
      <c r="J13" s="438">
        <f>+J14+J56+J61</f>
        <v>0</v>
      </c>
      <c r="K13" s="438">
        <f>+K14+K56+K61</f>
        <v>0</v>
      </c>
      <c r="L13" s="438">
        <f>+L14+L56+L61</f>
        <v>0</v>
      </c>
      <c r="M13" s="332">
        <f>+M14+M56+M61</f>
        <v>0</v>
      </c>
      <c r="N13" s="331">
        <f t="shared" si="1"/>
        <v>0</v>
      </c>
      <c r="O13" s="438">
        <f>+O14+O56+O61</f>
        <v>0</v>
      </c>
      <c r="P13" s="333">
        <f t="shared" si="1"/>
        <v>0</v>
      </c>
      <c r="Q13" s="331">
        <f t="shared" si="1"/>
        <v>0</v>
      </c>
      <c r="R13" s="333">
        <f>+R14+R56+R61</f>
        <v>0</v>
      </c>
    </row>
    <row r="14" spans="2:18" s="339" customFormat="1">
      <c r="B14" s="335" t="s">
        <v>283</v>
      </c>
      <c r="C14" s="337">
        <f t="shared" ref="C14:Q14" si="2">+C15+C21+C27+C32+C39+C43+C48+C52+C54</f>
        <v>0</v>
      </c>
      <c r="D14" s="337">
        <f t="shared" si="2"/>
        <v>0</v>
      </c>
      <c r="E14" s="337">
        <f>+E15+E21+E27+E32+E39+E43+E48+E52+E54</f>
        <v>0</v>
      </c>
      <c r="F14" s="337">
        <f t="shared" si="2"/>
        <v>0</v>
      </c>
      <c r="G14" s="336">
        <f t="shared" si="2"/>
        <v>0</v>
      </c>
      <c r="H14" s="337"/>
      <c r="I14" s="337">
        <f t="shared" si="2"/>
        <v>0</v>
      </c>
      <c r="J14" s="439">
        <f>+J15+J21+J27+J32+J39+J43+J48+J52+J54</f>
        <v>0</v>
      </c>
      <c r="K14" s="439">
        <f>+K15+K21+K27+K32+K39+K43+K48+K52+K54</f>
        <v>0</v>
      </c>
      <c r="L14" s="439">
        <f>+L15+L21+L27+L32+L39+L43+L48+L52+L54</f>
        <v>0</v>
      </c>
      <c r="M14" s="337">
        <f>+M15+M21+M27+M32+M39+M43+M48+M52+M54</f>
        <v>0</v>
      </c>
      <c r="N14" s="336">
        <f t="shared" si="2"/>
        <v>0</v>
      </c>
      <c r="O14" s="439">
        <f>+O15+O21+O27+O32+O39+O43+O48+O52+O54</f>
        <v>0</v>
      </c>
      <c r="P14" s="338">
        <f t="shared" si="2"/>
        <v>0</v>
      </c>
      <c r="Q14" s="336">
        <f t="shared" si="2"/>
        <v>0</v>
      </c>
      <c r="R14" s="338">
        <f>+R15+R21+R27+R32+R39+R43+R48+R52+R54</f>
        <v>0</v>
      </c>
    </row>
    <row r="15" spans="2:18">
      <c r="B15" s="340" t="s">
        <v>284</v>
      </c>
      <c r="C15" s="342">
        <f t="shared" ref="C15:Q15" si="3">+SUM(C16:C20)</f>
        <v>0</v>
      </c>
      <c r="D15" s="342">
        <f t="shared" si="3"/>
        <v>0</v>
      </c>
      <c r="E15" s="342">
        <f>+SUM(E16:E20)</f>
        <v>0</v>
      </c>
      <c r="F15" s="342">
        <f t="shared" si="3"/>
        <v>0</v>
      </c>
      <c r="G15" s="341">
        <f t="shared" si="3"/>
        <v>0</v>
      </c>
      <c r="H15" s="342"/>
      <c r="I15" s="342">
        <f t="shared" si="3"/>
        <v>0</v>
      </c>
      <c r="J15" s="440">
        <f>+SUM(J16:J20)</f>
        <v>0</v>
      </c>
      <c r="K15" s="440">
        <f>+SUM(K16:K20)</f>
        <v>0</v>
      </c>
      <c r="L15" s="440">
        <f>+SUM(L16:L20)</f>
        <v>0</v>
      </c>
      <c r="M15" s="342">
        <f>+SUM(M16:M20)</f>
        <v>0</v>
      </c>
      <c r="N15" s="341">
        <f t="shared" si="3"/>
        <v>0</v>
      </c>
      <c r="O15" s="440">
        <f>+SUM(O16:O20)</f>
        <v>0</v>
      </c>
      <c r="P15" s="343">
        <f t="shared" si="3"/>
        <v>0</v>
      </c>
      <c r="Q15" s="341">
        <f t="shared" si="3"/>
        <v>0</v>
      </c>
      <c r="R15" s="343">
        <f>+SUM(R16:R20)</f>
        <v>0</v>
      </c>
    </row>
    <row r="16" spans="2:18">
      <c r="B16" s="344" t="s">
        <v>285</v>
      </c>
      <c r="C16" s="342"/>
      <c r="D16" s="342"/>
      <c r="E16" s="342"/>
      <c r="F16" s="342"/>
      <c r="G16" s="341"/>
      <c r="H16" s="342"/>
      <c r="I16" s="342"/>
      <c r="J16" s="440"/>
      <c r="K16" s="440"/>
      <c r="L16" s="440"/>
      <c r="M16" s="342"/>
      <c r="N16" s="341"/>
      <c r="O16" s="440"/>
      <c r="P16" s="343"/>
      <c r="Q16" s="341"/>
      <c r="R16" s="343"/>
    </row>
    <row r="17" spans="2:18">
      <c r="B17" s="344" t="s">
        <v>286</v>
      </c>
      <c r="C17" s="342"/>
      <c r="D17" s="342"/>
      <c r="E17" s="342"/>
      <c r="F17" s="342"/>
      <c r="G17" s="341"/>
      <c r="H17" s="342"/>
      <c r="I17" s="342"/>
      <c r="J17" s="440"/>
      <c r="K17" s="440"/>
      <c r="L17" s="440"/>
      <c r="M17" s="342"/>
      <c r="N17" s="341"/>
      <c r="O17" s="440"/>
      <c r="P17" s="343"/>
      <c r="Q17" s="341"/>
      <c r="R17" s="343"/>
    </row>
    <row r="18" spans="2:18">
      <c r="B18" s="344" t="s">
        <v>287</v>
      </c>
      <c r="C18" s="342"/>
      <c r="D18" s="342"/>
      <c r="E18" s="342"/>
      <c r="F18" s="342"/>
      <c r="G18" s="341"/>
      <c r="H18" s="342"/>
      <c r="I18" s="342"/>
      <c r="J18" s="440"/>
      <c r="K18" s="440"/>
      <c r="L18" s="440"/>
      <c r="M18" s="342"/>
      <c r="N18" s="341"/>
      <c r="O18" s="440"/>
      <c r="P18" s="343"/>
      <c r="Q18" s="341"/>
      <c r="R18" s="343"/>
    </row>
    <row r="19" spans="2:18">
      <c r="B19" s="344" t="s">
        <v>288</v>
      </c>
      <c r="C19" s="342"/>
      <c r="D19" s="342"/>
      <c r="E19" s="342"/>
      <c r="F19" s="342"/>
      <c r="G19" s="341"/>
      <c r="H19" s="342"/>
      <c r="I19" s="342"/>
      <c r="J19" s="440"/>
      <c r="K19" s="440"/>
      <c r="L19" s="440"/>
      <c r="M19" s="342"/>
      <c r="N19" s="341"/>
      <c r="O19" s="440"/>
      <c r="P19" s="343"/>
      <c r="Q19" s="341"/>
      <c r="R19" s="343"/>
    </row>
    <row r="20" spans="2:18">
      <c r="B20" s="344" t="s">
        <v>289</v>
      </c>
      <c r="C20" s="342"/>
      <c r="D20" s="342"/>
      <c r="E20" s="342"/>
      <c r="F20" s="342"/>
      <c r="G20" s="341"/>
      <c r="H20" s="342"/>
      <c r="I20" s="342"/>
      <c r="J20" s="440"/>
      <c r="K20" s="440"/>
      <c r="L20" s="440"/>
      <c r="M20" s="342"/>
      <c r="N20" s="341"/>
      <c r="O20" s="440"/>
      <c r="P20" s="343"/>
      <c r="Q20" s="341"/>
      <c r="R20" s="343"/>
    </row>
    <row r="21" spans="2:18">
      <c r="B21" s="340" t="s">
        <v>290</v>
      </c>
      <c r="C21" s="342">
        <f>+SUM(C22:C26)</f>
        <v>0</v>
      </c>
      <c r="D21" s="342">
        <f t="shared" ref="D21:N21" si="4">+SUM(D22:D26)</f>
        <v>0</v>
      </c>
      <c r="E21" s="342">
        <f>+SUM(E22:E26)</f>
        <v>0</v>
      </c>
      <c r="F21" s="342">
        <f t="shared" si="4"/>
        <v>0</v>
      </c>
      <c r="G21" s="341">
        <f t="shared" si="4"/>
        <v>0</v>
      </c>
      <c r="H21" s="342"/>
      <c r="I21" s="342">
        <f t="shared" si="4"/>
        <v>0</v>
      </c>
      <c r="J21" s="440">
        <f>+SUM(J22:J26)</f>
        <v>0</v>
      </c>
      <c r="K21" s="440">
        <f>+SUM(K22:K26)</f>
        <v>0</v>
      </c>
      <c r="L21" s="440">
        <f>+SUM(L22:L26)</f>
        <v>0</v>
      </c>
      <c r="M21" s="342"/>
      <c r="N21" s="341">
        <f t="shared" si="4"/>
        <v>0</v>
      </c>
      <c r="O21" s="440">
        <f>+SUM(O22:O26)</f>
        <v>0</v>
      </c>
      <c r="P21" s="343">
        <f>+SUM(P22:P26)</f>
        <v>0</v>
      </c>
      <c r="Q21" s="341">
        <f>+SUM(Q22:Q26)</f>
        <v>0</v>
      </c>
      <c r="R21" s="343">
        <f>+SUM(R22:R26)</f>
        <v>0</v>
      </c>
    </row>
    <row r="22" spans="2:18">
      <c r="B22" s="344" t="s">
        <v>291</v>
      </c>
      <c r="C22" s="342"/>
      <c r="D22" s="342"/>
      <c r="E22" s="342"/>
      <c r="F22" s="342"/>
      <c r="G22" s="341"/>
      <c r="H22" s="342"/>
      <c r="I22" s="342"/>
      <c r="J22" s="440"/>
      <c r="K22" s="440"/>
      <c r="L22" s="440"/>
      <c r="M22" s="342"/>
      <c r="N22" s="341"/>
      <c r="O22" s="440"/>
      <c r="P22" s="343"/>
      <c r="Q22" s="341"/>
      <c r="R22" s="343"/>
    </row>
    <row r="23" spans="2:18">
      <c r="B23" s="344" t="s">
        <v>292</v>
      </c>
      <c r="C23" s="342"/>
      <c r="D23" s="342"/>
      <c r="E23" s="342"/>
      <c r="F23" s="342"/>
      <c r="G23" s="341"/>
      <c r="H23" s="342"/>
      <c r="I23" s="342"/>
      <c r="J23" s="440"/>
      <c r="K23" s="440"/>
      <c r="L23" s="440"/>
      <c r="M23" s="342"/>
      <c r="N23" s="341"/>
      <c r="O23" s="440"/>
      <c r="P23" s="343"/>
      <c r="Q23" s="341"/>
      <c r="R23" s="343"/>
    </row>
    <row r="24" spans="2:18">
      <c r="B24" s="344" t="s">
        <v>293</v>
      </c>
      <c r="C24" s="342"/>
      <c r="D24" s="342"/>
      <c r="E24" s="342"/>
      <c r="F24" s="342"/>
      <c r="G24" s="341"/>
      <c r="H24" s="342"/>
      <c r="I24" s="342"/>
      <c r="J24" s="440"/>
      <c r="K24" s="440"/>
      <c r="L24" s="440"/>
      <c r="M24" s="342"/>
      <c r="N24" s="341"/>
      <c r="O24" s="440"/>
      <c r="P24" s="343"/>
      <c r="Q24" s="341"/>
      <c r="R24" s="343"/>
    </row>
    <row r="25" spans="2:18">
      <c r="B25" s="344" t="s">
        <v>294</v>
      </c>
      <c r="C25" s="342"/>
      <c r="D25" s="342"/>
      <c r="E25" s="342"/>
      <c r="F25" s="342"/>
      <c r="G25" s="341"/>
      <c r="H25" s="342"/>
      <c r="I25" s="342"/>
      <c r="J25" s="440"/>
      <c r="K25" s="440"/>
      <c r="L25" s="440"/>
      <c r="M25" s="342"/>
      <c r="N25" s="341"/>
      <c r="O25" s="440"/>
      <c r="P25" s="343"/>
      <c r="Q25" s="341"/>
      <c r="R25" s="343"/>
    </row>
    <row r="26" spans="2:18">
      <c r="B26" s="344" t="s">
        <v>295</v>
      </c>
      <c r="C26" s="342"/>
      <c r="D26" s="342"/>
      <c r="E26" s="342"/>
      <c r="F26" s="342"/>
      <c r="G26" s="341"/>
      <c r="H26" s="342"/>
      <c r="I26" s="342"/>
      <c r="J26" s="440"/>
      <c r="K26" s="440"/>
      <c r="L26" s="440"/>
      <c r="M26" s="342"/>
      <c r="N26" s="341"/>
      <c r="O26" s="440"/>
      <c r="P26" s="343"/>
      <c r="Q26" s="341"/>
      <c r="R26" s="343"/>
    </row>
    <row r="27" spans="2:18">
      <c r="B27" s="340" t="s">
        <v>296</v>
      </c>
      <c r="C27" s="342">
        <f t="shared" ref="C27:Q27" si="5">+SUM(C28:C31)</f>
        <v>0</v>
      </c>
      <c r="D27" s="342">
        <f t="shared" si="5"/>
        <v>0</v>
      </c>
      <c r="E27" s="342">
        <f>+SUM(E28:E31)</f>
        <v>0</v>
      </c>
      <c r="F27" s="342">
        <f t="shared" si="5"/>
        <v>0</v>
      </c>
      <c r="G27" s="341">
        <f t="shared" si="5"/>
        <v>0</v>
      </c>
      <c r="H27" s="342"/>
      <c r="I27" s="342">
        <f t="shared" si="5"/>
        <v>0</v>
      </c>
      <c r="J27" s="440">
        <f>+SUM(J28:J31)</f>
        <v>0</v>
      </c>
      <c r="K27" s="440">
        <f>+SUM(K28:K31)</f>
        <v>0</v>
      </c>
      <c r="L27" s="440">
        <f>+SUM(L28:L31)</f>
        <v>0</v>
      </c>
      <c r="M27" s="342">
        <f>+SUM(M28:M31)</f>
        <v>0</v>
      </c>
      <c r="N27" s="341">
        <f t="shared" si="5"/>
        <v>0</v>
      </c>
      <c r="O27" s="440">
        <f>+SUM(O28:O31)</f>
        <v>0</v>
      </c>
      <c r="P27" s="343">
        <f t="shared" si="5"/>
        <v>0</v>
      </c>
      <c r="Q27" s="341">
        <f t="shared" si="5"/>
        <v>0</v>
      </c>
      <c r="R27" s="343">
        <f>+SUM(R28:R31)</f>
        <v>0</v>
      </c>
    </row>
    <row r="28" spans="2:18">
      <c r="B28" s="344" t="s">
        <v>297</v>
      </c>
      <c r="C28" s="342"/>
      <c r="D28" s="342"/>
      <c r="E28" s="342"/>
      <c r="F28" s="342"/>
      <c r="G28" s="341"/>
      <c r="H28" s="342"/>
      <c r="I28" s="342"/>
      <c r="J28" s="440"/>
      <c r="K28" s="440"/>
      <c r="L28" s="440"/>
      <c r="M28" s="342"/>
      <c r="N28" s="341"/>
      <c r="O28" s="440"/>
      <c r="P28" s="343"/>
      <c r="Q28" s="341"/>
      <c r="R28" s="343"/>
    </row>
    <row r="29" spans="2:18">
      <c r="B29" s="344" t="s">
        <v>298</v>
      </c>
      <c r="C29" s="342"/>
      <c r="D29" s="342"/>
      <c r="E29" s="342"/>
      <c r="F29" s="342"/>
      <c r="G29" s="341"/>
      <c r="H29" s="342"/>
      <c r="I29" s="342"/>
      <c r="J29" s="440"/>
      <c r="K29" s="440"/>
      <c r="L29" s="440"/>
      <c r="M29" s="342"/>
      <c r="N29" s="341"/>
      <c r="O29" s="440"/>
      <c r="P29" s="343"/>
      <c r="Q29" s="341"/>
      <c r="R29" s="343"/>
    </row>
    <row r="30" spans="2:18">
      <c r="B30" s="344" t="s">
        <v>299</v>
      </c>
      <c r="C30" s="342"/>
      <c r="D30" s="342"/>
      <c r="E30" s="342"/>
      <c r="F30" s="342"/>
      <c r="G30" s="341"/>
      <c r="H30" s="342"/>
      <c r="I30" s="342"/>
      <c r="J30" s="440"/>
      <c r="K30" s="440"/>
      <c r="L30" s="440"/>
      <c r="M30" s="342"/>
      <c r="N30" s="341"/>
      <c r="O30" s="440"/>
      <c r="P30" s="343"/>
      <c r="Q30" s="341"/>
      <c r="R30" s="343"/>
    </row>
    <row r="31" spans="2:18">
      <c r="B31" s="344" t="s">
        <v>300</v>
      </c>
      <c r="C31" s="342"/>
      <c r="D31" s="342"/>
      <c r="E31" s="342"/>
      <c r="F31" s="342"/>
      <c r="G31" s="341"/>
      <c r="H31" s="342"/>
      <c r="I31" s="342"/>
      <c r="J31" s="440"/>
      <c r="K31" s="440"/>
      <c r="L31" s="440"/>
      <c r="M31" s="342"/>
      <c r="N31" s="341"/>
      <c r="O31" s="440"/>
      <c r="P31" s="343"/>
      <c r="Q31" s="341"/>
      <c r="R31" s="343"/>
    </row>
    <row r="32" spans="2:18">
      <c r="B32" s="340" t="s">
        <v>301</v>
      </c>
      <c r="C32" s="342">
        <f t="shared" ref="C32:I32" si="6">+SUM(C33:C38)</f>
        <v>0</v>
      </c>
      <c r="D32" s="342">
        <f t="shared" si="6"/>
        <v>0</v>
      </c>
      <c r="E32" s="342">
        <f>+SUM(E33:E38)</f>
        <v>0</v>
      </c>
      <c r="F32" s="342">
        <f t="shared" si="6"/>
        <v>0</v>
      </c>
      <c r="G32" s="341">
        <f t="shared" si="6"/>
        <v>0</v>
      </c>
      <c r="H32" s="342"/>
      <c r="I32" s="342">
        <f t="shared" si="6"/>
        <v>0</v>
      </c>
      <c r="J32" s="440">
        <f t="shared" ref="J32:R32" si="7">+SUM(J33:J38)</f>
        <v>0</v>
      </c>
      <c r="K32" s="440">
        <f t="shared" si="7"/>
        <v>0</v>
      </c>
      <c r="L32" s="440">
        <f t="shared" si="7"/>
        <v>0</v>
      </c>
      <c r="M32" s="342">
        <f t="shared" si="7"/>
        <v>0</v>
      </c>
      <c r="N32" s="341">
        <f t="shared" si="7"/>
        <v>0</v>
      </c>
      <c r="O32" s="440">
        <f t="shared" si="7"/>
        <v>0</v>
      </c>
      <c r="P32" s="343">
        <f t="shared" si="7"/>
        <v>0</v>
      </c>
      <c r="Q32" s="341">
        <f t="shared" si="7"/>
        <v>0</v>
      </c>
      <c r="R32" s="343">
        <f t="shared" si="7"/>
        <v>0</v>
      </c>
    </row>
    <row r="33" spans="2:18">
      <c r="B33" s="344" t="s">
        <v>302</v>
      </c>
      <c r="C33" s="342"/>
      <c r="D33" s="342"/>
      <c r="E33" s="342"/>
      <c r="F33" s="342"/>
      <c r="G33" s="341"/>
      <c r="H33" s="342"/>
      <c r="I33" s="342"/>
      <c r="J33" s="440"/>
      <c r="K33" s="440"/>
      <c r="L33" s="440"/>
      <c r="M33" s="342"/>
      <c r="N33" s="341"/>
      <c r="O33" s="440"/>
      <c r="P33" s="343"/>
      <c r="Q33" s="341"/>
      <c r="R33" s="343"/>
    </row>
    <row r="34" spans="2:18">
      <c r="B34" s="344" t="s">
        <v>303</v>
      </c>
      <c r="C34" s="342"/>
      <c r="D34" s="342"/>
      <c r="E34" s="342"/>
      <c r="F34" s="342"/>
      <c r="G34" s="341"/>
      <c r="H34" s="342"/>
      <c r="I34" s="342"/>
      <c r="J34" s="440"/>
      <c r="K34" s="440"/>
      <c r="L34" s="440"/>
      <c r="M34" s="342"/>
      <c r="N34" s="341"/>
      <c r="O34" s="440"/>
      <c r="P34" s="343"/>
      <c r="Q34" s="341"/>
      <c r="R34" s="343"/>
    </row>
    <row r="35" spans="2:18">
      <c r="B35" s="344" t="s">
        <v>304</v>
      </c>
      <c r="C35" s="342"/>
      <c r="D35" s="342"/>
      <c r="E35" s="342"/>
      <c r="F35" s="342"/>
      <c r="G35" s="341"/>
      <c r="H35" s="342"/>
      <c r="I35" s="342"/>
      <c r="J35" s="440"/>
      <c r="K35" s="440"/>
      <c r="L35" s="440"/>
      <c r="M35" s="342"/>
      <c r="N35" s="341"/>
      <c r="O35" s="440"/>
      <c r="P35" s="343"/>
      <c r="Q35" s="341"/>
      <c r="R35" s="343"/>
    </row>
    <row r="36" spans="2:18">
      <c r="B36" s="344" t="s">
        <v>305</v>
      </c>
      <c r="C36" s="342"/>
      <c r="D36" s="342"/>
      <c r="E36" s="342"/>
      <c r="F36" s="342"/>
      <c r="G36" s="341"/>
      <c r="H36" s="342"/>
      <c r="I36" s="342"/>
      <c r="J36" s="440"/>
      <c r="K36" s="440"/>
      <c r="L36" s="440"/>
      <c r="M36" s="342"/>
      <c r="N36" s="341"/>
      <c r="O36" s="440"/>
      <c r="P36" s="343"/>
      <c r="Q36" s="341"/>
      <c r="R36" s="343"/>
    </row>
    <row r="37" spans="2:18">
      <c r="B37" s="344" t="s">
        <v>306</v>
      </c>
      <c r="C37" s="342"/>
      <c r="D37" s="342"/>
      <c r="E37" s="342"/>
      <c r="F37" s="342"/>
      <c r="G37" s="341"/>
      <c r="H37" s="342"/>
      <c r="I37" s="342"/>
      <c r="J37" s="440"/>
      <c r="K37" s="440"/>
      <c r="L37" s="440"/>
      <c r="M37" s="342"/>
      <c r="N37" s="341"/>
      <c r="O37" s="440"/>
      <c r="P37" s="343"/>
      <c r="Q37" s="341"/>
      <c r="R37" s="343"/>
    </row>
    <row r="38" spans="2:18">
      <c r="B38" s="344" t="s">
        <v>307</v>
      </c>
      <c r="C38" s="342"/>
      <c r="D38" s="342"/>
      <c r="E38" s="342"/>
      <c r="F38" s="342"/>
      <c r="G38" s="341"/>
      <c r="H38" s="342"/>
      <c r="I38" s="342"/>
      <c r="J38" s="440"/>
      <c r="K38" s="440"/>
      <c r="L38" s="440"/>
      <c r="M38" s="342"/>
      <c r="N38" s="341"/>
      <c r="O38" s="440"/>
      <c r="P38" s="343"/>
      <c r="Q38" s="341"/>
      <c r="R38" s="343"/>
    </row>
    <row r="39" spans="2:18">
      <c r="B39" s="340" t="s">
        <v>308</v>
      </c>
      <c r="C39" s="342">
        <f t="shared" ref="C39:N39" si="8">+SUM(C40:C42)</f>
        <v>0</v>
      </c>
      <c r="D39" s="342">
        <f t="shared" si="8"/>
        <v>0</v>
      </c>
      <c r="E39" s="342">
        <f>+SUM(E40:E42)</f>
        <v>0</v>
      </c>
      <c r="F39" s="342">
        <f t="shared" si="8"/>
        <v>0</v>
      </c>
      <c r="G39" s="341">
        <f t="shared" si="8"/>
        <v>0</v>
      </c>
      <c r="H39" s="342"/>
      <c r="I39" s="342">
        <f t="shared" si="8"/>
        <v>0</v>
      </c>
      <c r="J39" s="440">
        <f>+SUM(J40:J42)</f>
        <v>0</v>
      </c>
      <c r="K39" s="440">
        <f>+SUM(K40:K42)</f>
        <v>0</v>
      </c>
      <c r="L39" s="440">
        <f>+SUM(L40:L42)</f>
        <v>0</v>
      </c>
      <c r="M39" s="342"/>
      <c r="N39" s="341">
        <f t="shared" si="8"/>
        <v>0</v>
      </c>
      <c r="O39" s="440">
        <f>+SUM(O40:O42)</f>
        <v>0</v>
      </c>
      <c r="P39" s="343">
        <f>+SUM(P40:P42)</f>
        <v>0</v>
      </c>
      <c r="Q39" s="341">
        <f>+SUM(Q40:Q42)</f>
        <v>0</v>
      </c>
      <c r="R39" s="343">
        <f>+SUM(R40:R42)</f>
        <v>0</v>
      </c>
    </row>
    <row r="40" spans="2:18">
      <c r="B40" s="344" t="s">
        <v>309</v>
      </c>
      <c r="C40" s="342"/>
      <c r="D40" s="342"/>
      <c r="E40" s="342"/>
      <c r="F40" s="342"/>
      <c r="G40" s="341"/>
      <c r="H40" s="342"/>
      <c r="I40" s="342"/>
      <c r="J40" s="440"/>
      <c r="K40" s="440"/>
      <c r="L40" s="440"/>
      <c r="M40" s="342"/>
      <c r="N40" s="341"/>
      <c r="O40" s="440"/>
      <c r="P40" s="343"/>
      <c r="Q40" s="341"/>
      <c r="R40" s="343"/>
    </row>
    <row r="41" spans="2:18">
      <c r="B41" s="344" t="s">
        <v>310</v>
      </c>
      <c r="C41" s="342"/>
      <c r="D41" s="342"/>
      <c r="E41" s="342"/>
      <c r="F41" s="342"/>
      <c r="G41" s="341"/>
      <c r="H41" s="342"/>
      <c r="I41" s="342"/>
      <c r="J41" s="440"/>
      <c r="K41" s="440"/>
      <c r="L41" s="440"/>
      <c r="M41" s="342"/>
      <c r="N41" s="341"/>
      <c r="O41" s="440"/>
      <c r="P41" s="343"/>
      <c r="Q41" s="341"/>
      <c r="R41" s="343"/>
    </row>
    <row r="42" spans="2:18">
      <c r="B42" s="344" t="s">
        <v>311</v>
      </c>
      <c r="C42" s="342"/>
      <c r="D42" s="342"/>
      <c r="E42" s="342"/>
      <c r="F42" s="342"/>
      <c r="G42" s="341"/>
      <c r="H42" s="342"/>
      <c r="I42" s="342"/>
      <c r="J42" s="440"/>
      <c r="K42" s="440"/>
      <c r="L42" s="440"/>
      <c r="M42" s="342"/>
      <c r="N42" s="341"/>
      <c r="O42" s="440"/>
      <c r="P42" s="343"/>
      <c r="Q42" s="341"/>
      <c r="R42" s="343"/>
    </row>
    <row r="43" spans="2:18">
      <c r="B43" s="340" t="s">
        <v>312</v>
      </c>
      <c r="C43" s="342">
        <f t="shared" ref="C43:N43" si="9">+SUM(C44:C47)</f>
        <v>0</v>
      </c>
      <c r="D43" s="342">
        <f t="shared" si="9"/>
        <v>0</v>
      </c>
      <c r="E43" s="342">
        <f>+SUM(E44:E47)</f>
        <v>0</v>
      </c>
      <c r="F43" s="342">
        <f t="shared" si="9"/>
        <v>0</v>
      </c>
      <c r="G43" s="341">
        <f t="shared" si="9"/>
        <v>0</v>
      </c>
      <c r="H43" s="342"/>
      <c r="I43" s="342">
        <f t="shared" si="9"/>
        <v>0</v>
      </c>
      <c r="J43" s="440">
        <f>+SUM(J44:J47)</f>
        <v>0</v>
      </c>
      <c r="K43" s="440">
        <f>+SUM(K44:K47)</f>
        <v>0</v>
      </c>
      <c r="L43" s="440">
        <f>+SUM(L44:L47)</f>
        <v>0</v>
      </c>
      <c r="M43" s="342">
        <f>+K43*2628</f>
        <v>0</v>
      </c>
      <c r="N43" s="341">
        <f t="shared" si="9"/>
        <v>0</v>
      </c>
      <c r="O43" s="440">
        <f>+SUM(O44:O47)</f>
        <v>0</v>
      </c>
      <c r="P43" s="343">
        <f>+SUM(P44:P47)</f>
        <v>0</v>
      </c>
      <c r="Q43" s="341">
        <f>+SUM(Q44:Q47)</f>
        <v>0</v>
      </c>
      <c r="R43" s="343">
        <f>+SUM(R44:R47)</f>
        <v>0</v>
      </c>
    </row>
    <row r="44" spans="2:18">
      <c r="B44" s="344" t="s">
        <v>313</v>
      </c>
      <c r="C44" s="342"/>
      <c r="D44" s="342"/>
      <c r="E44" s="342"/>
      <c r="F44" s="342"/>
      <c r="G44" s="341"/>
      <c r="H44" s="342"/>
      <c r="I44" s="342"/>
      <c r="J44" s="440"/>
      <c r="K44" s="440"/>
      <c r="L44" s="440"/>
      <c r="M44" s="342"/>
      <c r="N44" s="341"/>
      <c r="O44" s="440"/>
      <c r="P44" s="343"/>
      <c r="Q44" s="341"/>
      <c r="R44" s="343"/>
    </row>
    <row r="45" spans="2:18">
      <c r="B45" s="344" t="s">
        <v>314</v>
      </c>
      <c r="C45" s="342"/>
      <c r="D45" s="342"/>
      <c r="E45" s="342"/>
      <c r="F45" s="342"/>
      <c r="G45" s="341"/>
      <c r="H45" s="342"/>
      <c r="I45" s="342"/>
      <c r="J45" s="440"/>
      <c r="K45" s="440"/>
      <c r="L45" s="440"/>
      <c r="M45" s="342"/>
      <c r="N45" s="341"/>
      <c r="O45" s="440"/>
      <c r="P45" s="343"/>
      <c r="Q45" s="341"/>
      <c r="R45" s="343"/>
    </row>
    <row r="46" spans="2:18">
      <c r="B46" s="344" t="s">
        <v>315</v>
      </c>
      <c r="C46" s="342"/>
      <c r="D46" s="342"/>
      <c r="E46" s="342"/>
      <c r="F46" s="342"/>
      <c r="G46" s="341"/>
      <c r="H46" s="342"/>
      <c r="I46" s="342"/>
      <c r="J46" s="440"/>
      <c r="K46" s="440"/>
      <c r="L46" s="440"/>
      <c r="M46" s="342"/>
      <c r="N46" s="341"/>
      <c r="O46" s="440"/>
      <c r="P46" s="343"/>
      <c r="Q46" s="341"/>
      <c r="R46" s="343"/>
    </row>
    <row r="47" spans="2:18">
      <c r="B47" s="344" t="s">
        <v>316</v>
      </c>
      <c r="C47" s="342"/>
      <c r="D47" s="342"/>
      <c r="E47" s="342"/>
      <c r="F47" s="342"/>
      <c r="G47" s="341"/>
      <c r="H47" s="342"/>
      <c r="I47" s="342"/>
      <c r="J47" s="440"/>
      <c r="K47" s="440"/>
      <c r="L47" s="440"/>
      <c r="M47" s="342"/>
      <c r="N47" s="341"/>
      <c r="O47" s="440"/>
      <c r="P47" s="343"/>
      <c r="Q47" s="341"/>
      <c r="R47" s="343"/>
    </row>
    <row r="48" spans="2:18">
      <c r="B48" s="340" t="s">
        <v>317</v>
      </c>
      <c r="C48" s="342">
        <f t="shared" ref="C48:Q48" si="10">+SUM(C49:C51)</f>
        <v>0</v>
      </c>
      <c r="D48" s="342">
        <f t="shared" si="10"/>
        <v>0</v>
      </c>
      <c r="E48" s="342">
        <f>+SUM(E49:E51)</f>
        <v>0</v>
      </c>
      <c r="F48" s="342">
        <f t="shared" si="10"/>
        <v>0</v>
      </c>
      <c r="G48" s="341">
        <f t="shared" si="10"/>
        <v>0</v>
      </c>
      <c r="H48" s="342"/>
      <c r="I48" s="342">
        <f t="shared" si="10"/>
        <v>0</v>
      </c>
      <c r="J48" s="440">
        <f>+SUM(J49:J51)</f>
        <v>0</v>
      </c>
      <c r="K48" s="440">
        <f>+SUM(K49:K51)</f>
        <v>0</v>
      </c>
      <c r="L48" s="440">
        <f>+SUM(L49:L51)</f>
        <v>0</v>
      </c>
      <c r="M48" s="342">
        <f>+SUM(M49:M51)</f>
        <v>0</v>
      </c>
      <c r="N48" s="341">
        <f t="shared" si="10"/>
        <v>0</v>
      </c>
      <c r="O48" s="440">
        <f>+SUM(O49:O51)</f>
        <v>0</v>
      </c>
      <c r="P48" s="343">
        <f t="shared" si="10"/>
        <v>0</v>
      </c>
      <c r="Q48" s="341">
        <f t="shared" si="10"/>
        <v>0</v>
      </c>
      <c r="R48" s="343">
        <f>+SUM(R49:R51)</f>
        <v>0</v>
      </c>
    </row>
    <row r="49" spans="2:18">
      <c r="B49" s="344" t="s">
        <v>318</v>
      </c>
      <c r="C49" s="342"/>
      <c r="D49" s="342"/>
      <c r="E49" s="342"/>
      <c r="F49" s="342"/>
      <c r="G49" s="341"/>
      <c r="H49" s="342"/>
      <c r="I49" s="342"/>
      <c r="J49" s="440"/>
      <c r="K49" s="440"/>
      <c r="L49" s="440"/>
      <c r="M49" s="342"/>
      <c r="N49" s="341"/>
      <c r="O49" s="440"/>
      <c r="P49" s="343"/>
      <c r="Q49" s="341"/>
      <c r="R49" s="343"/>
    </row>
    <row r="50" spans="2:18">
      <c r="B50" s="344" t="s">
        <v>319</v>
      </c>
      <c r="C50" s="342"/>
      <c r="D50" s="342"/>
      <c r="E50" s="342"/>
      <c r="F50" s="342"/>
      <c r="G50" s="341"/>
      <c r="H50" s="342"/>
      <c r="I50" s="342"/>
      <c r="J50" s="440"/>
      <c r="K50" s="440"/>
      <c r="L50" s="440"/>
      <c r="M50" s="342"/>
      <c r="N50" s="341"/>
      <c r="O50" s="440"/>
      <c r="P50" s="343"/>
      <c r="Q50" s="341"/>
      <c r="R50" s="343"/>
    </row>
    <row r="51" spans="2:18">
      <c r="B51" s="344" t="s">
        <v>320</v>
      </c>
      <c r="C51" s="342"/>
      <c r="D51" s="342"/>
      <c r="E51" s="342"/>
      <c r="F51" s="342"/>
      <c r="G51" s="341"/>
      <c r="H51" s="342"/>
      <c r="I51" s="342"/>
      <c r="J51" s="440"/>
      <c r="K51" s="440"/>
      <c r="L51" s="440"/>
      <c r="M51" s="342"/>
      <c r="N51" s="341"/>
      <c r="O51" s="440"/>
      <c r="P51" s="343"/>
      <c r="Q51" s="341"/>
      <c r="R51" s="343"/>
    </row>
    <row r="52" spans="2:18">
      <c r="B52" s="340" t="s">
        <v>321</v>
      </c>
      <c r="C52" s="342">
        <f t="shared" ref="C52:Q52" si="11">+C53</f>
        <v>0</v>
      </c>
      <c r="D52" s="342">
        <f t="shared" si="11"/>
        <v>0</v>
      </c>
      <c r="E52" s="342">
        <f>+E53</f>
        <v>0</v>
      </c>
      <c r="F52" s="342">
        <f t="shared" si="11"/>
        <v>0</v>
      </c>
      <c r="G52" s="341">
        <f t="shared" si="11"/>
        <v>0</v>
      </c>
      <c r="H52" s="342"/>
      <c r="I52" s="342">
        <f t="shared" si="11"/>
        <v>0</v>
      </c>
      <c r="J52" s="440">
        <f>+J53</f>
        <v>0</v>
      </c>
      <c r="K52" s="440">
        <f>+K53</f>
        <v>0</v>
      </c>
      <c r="L52" s="440">
        <f>+L53</f>
        <v>0</v>
      </c>
      <c r="M52" s="342">
        <f>+M53</f>
        <v>0</v>
      </c>
      <c r="N52" s="341">
        <f t="shared" si="11"/>
        <v>0</v>
      </c>
      <c r="O52" s="440">
        <f>+O53</f>
        <v>0</v>
      </c>
      <c r="P52" s="343">
        <f t="shared" si="11"/>
        <v>0</v>
      </c>
      <c r="Q52" s="341">
        <f t="shared" si="11"/>
        <v>0</v>
      </c>
      <c r="R52" s="343">
        <f>+R53</f>
        <v>0</v>
      </c>
    </row>
    <row r="53" spans="2:18">
      <c r="B53" s="344" t="s">
        <v>322</v>
      </c>
      <c r="C53" s="342"/>
      <c r="D53" s="342"/>
      <c r="E53" s="342"/>
      <c r="F53" s="342"/>
      <c r="G53" s="341"/>
      <c r="H53" s="342"/>
      <c r="I53" s="342"/>
      <c r="J53" s="440"/>
      <c r="K53" s="440"/>
      <c r="L53" s="440"/>
      <c r="M53" s="342"/>
      <c r="N53" s="341"/>
      <c r="O53" s="440"/>
      <c r="P53" s="343"/>
      <c r="Q53" s="341"/>
      <c r="R53" s="343"/>
    </row>
    <row r="54" spans="2:18">
      <c r="B54" s="340" t="s">
        <v>323</v>
      </c>
      <c r="C54" s="342">
        <f t="shared" ref="C54:Q54" si="12">+C55</f>
        <v>0</v>
      </c>
      <c r="D54" s="342">
        <f t="shared" si="12"/>
        <v>0</v>
      </c>
      <c r="E54" s="342">
        <f>+E55</f>
        <v>0</v>
      </c>
      <c r="F54" s="342">
        <f t="shared" si="12"/>
        <v>0</v>
      </c>
      <c r="G54" s="341">
        <f t="shared" si="12"/>
        <v>0</v>
      </c>
      <c r="H54" s="342"/>
      <c r="I54" s="342">
        <f t="shared" si="12"/>
        <v>0</v>
      </c>
      <c r="J54" s="440">
        <f>+J55</f>
        <v>0</v>
      </c>
      <c r="K54" s="440">
        <f>+K55</f>
        <v>0</v>
      </c>
      <c r="L54" s="440">
        <f>+L55</f>
        <v>0</v>
      </c>
      <c r="M54" s="342">
        <f>+M55</f>
        <v>0</v>
      </c>
      <c r="N54" s="341">
        <f t="shared" si="12"/>
        <v>0</v>
      </c>
      <c r="O54" s="440">
        <f>+O55</f>
        <v>0</v>
      </c>
      <c r="P54" s="343">
        <f t="shared" si="12"/>
        <v>0</v>
      </c>
      <c r="Q54" s="341">
        <f t="shared" si="12"/>
        <v>0</v>
      </c>
      <c r="R54" s="343">
        <f>+R55</f>
        <v>0</v>
      </c>
    </row>
    <row r="55" spans="2:18">
      <c r="B55" s="344" t="s">
        <v>324</v>
      </c>
      <c r="C55" s="342"/>
      <c r="D55" s="342"/>
      <c r="E55" s="342"/>
      <c r="F55" s="342"/>
      <c r="G55" s="341"/>
      <c r="H55" s="342"/>
      <c r="I55" s="342"/>
      <c r="J55" s="440"/>
      <c r="K55" s="440"/>
      <c r="L55" s="440"/>
      <c r="M55" s="342"/>
      <c r="N55" s="341"/>
      <c r="O55" s="440"/>
      <c r="P55" s="343"/>
      <c r="Q55" s="341"/>
      <c r="R55" s="343"/>
    </row>
    <row r="56" spans="2:18" s="339" customFormat="1" hidden="1">
      <c r="B56" s="335" t="s">
        <v>325</v>
      </c>
      <c r="C56" s="337">
        <f t="shared" ref="C56:N56" si="13">+C57+C59</f>
        <v>0</v>
      </c>
      <c r="D56" s="337">
        <f t="shared" si="13"/>
        <v>0</v>
      </c>
      <c r="E56" s="337">
        <f>+E57+E59</f>
        <v>0</v>
      </c>
      <c r="F56" s="337">
        <f t="shared" si="13"/>
        <v>0</v>
      </c>
      <c r="G56" s="336">
        <f t="shared" si="13"/>
        <v>0</v>
      </c>
      <c r="H56" s="337"/>
      <c r="I56" s="337">
        <f t="shared" si="13"/>
        <v>0</v>
      </c>
      <c r="J56" s="439">
        <f>+J57+J59</f>
        <v>0</v>
      </c>
      <c r="K56" s="439">
        <f>+K57+K59</f>
        <v>0</v>
      </c>
      <c r="L56" s="439">
        <f>+L57+L59</f>
        <v>0</v>
      </c>
      <c r="M56" s="337"/>
      <c r="N56" s="336">
        <f t="shared" si="13"/>
        <v>0</v>
      </c>
      <c r="O56" s="439">
        <f>+O57+O59</f>
        <v>0</v>
      </c>
      <c r="P56" s="338">
        <f>+P57+P59</f>
        <v>0</v>
      </c>
      <c r="Q56" s="336">
        <f>+Q57+Q59</f>
        <v>0</v>
      </c>
      <c r="R56" s="338">
        <f>+R57+R59</f>
        <v>0</v>
      </c>
    </row>
    <row r="57" spans="2:18" hidden="1">
      <c r="B57" s="340" t="s">
        <v>326</v>
      </c>
      <c r="C57" s="342">
        <f t="shared" ref="C57:N57" si="14">+C58</f>
        <v>0</v>
      </c>
      <c r="D57" s="342">
        <f t="shared" si="14"/>
        <v>0</v>
      </c>
      <c r="E57" s="342">
        <f>+E58</f>
        <v>0</v>
      </c>
      <c r="F57" s="342">
        <f t="shared" si="14"/>
        <v>0</v>
      </c>
      <c r="G57" s="341">
        <f t="shared" si="14"/>
        <v>0</v>
      </c>
      <c r="H57" s="342"/>
      <c r="I57" s="342">
        <f t="shared" si="14"/>
        <v>0</v>
      </c>
      <c r="J57" s="440">
        <f>+J58</f>
        <v>0</v>
      </c>
      <c r="K57" s="440">
        <f>+K58</f>
        <v>0</v>
      </c>
      <c r="L57" s="440">
        <f>+L58</f>
        <v>0</v>
      </c>
      <c r="M57" s="342"/>
      <c r="N57" s="341">
        <f t="shared" si="14"/>
        <v>0</v>
      </c>
      <c r="O57" s="440">
        <f>+O58</f>
        <v>0</v>
      </c>
      <c r="P57" s="343">
        <f>+P58</f>
        <v>0</v>
      </c>
      <c r="Q57" s="341">
        <f>+Q58</f>
        <v>0</v>
      </c>
      <c r="R57" s="343">
        <f>+R58</f>
        <v>0</v>
      </c>
    </row>
    <row r="58" spans="2:18" hidden="1">
      <c r="B58" s="340" t="s">
        <v>327</v>
      </c>
      <c r="C58" s="342"/>
      <c r="D58" s="342"/>
      <c r="E58" s="342"/>
      <c r="F58" s="342"/>
      <c r="G58" s="341"/>
      <c r="H58" s="342"/>
      <c r="I58" s="342"/>
      <c r="J58" s="440"/>
      <c r="K58" s="440"/>
      <c r="L58" s="440"/>
      <c r="M58" s="342"/>
      <c r="N58" s="341"/>
      <c r="O58" s="440"/>
      <c r="P58" s="343"/>
      <c r="Q58" s="341"/>
      <c r="R58" s="343"/>
    </row>
    <row r="59" spans="2:18" hidden="1">
      <c r="B59" s="340" t="s">
        <v>328</v>
      </c>
      <c r="C59" s="342">
        <f t="shared" ref="C59:N59" si="15">+C60</f>
        <v>0</v>
      </c>
      <c r="D59" s="342">
        <f t="shared" si="15"/>
        <v>0</v>
      </c>
      <c r="E59" s="342">
        <f>+E60</f>
        <v>0</v>
      </c>
      <c r="F59" s="342">
        <f t="shared" si="15"/>
        <v>0</v>
      </c>
      <c r="G59" s="341">
        <f t="shared" si="15"/>
        <v>0</v>
      </c>
      <c r="H59" s="342"/>
      <c r="I59" s="342">
        <f t="shared" si="15"/>
        <v>0</v>
      </c>
      <c r="J59" s="440">
        <f>+J60</f>
        <v>0</v>
      </c>
      <c r="K59" s="440">
        <f>+K60</f>
        <v>0</v>
      </c>
      <c r="L59" s="440">
        <f>+L60</f>
        <v>0</v>
      </c>
      <c r="M59" s="342"/>
      <c r="N59" s="341">
        <f t="shared" si="15"/>
        <v>0</v>
      </c>
      <c r="O59" s="440">
        <f>+O60</f>
        <v>0</v>
      </c>
      <c r="P59" s="343">
        <f>+P60</f>
        <v>0</v>
      </c>
      <c r="Q59" s="341">
        <f>+Q60</f>
        <v>0</v>
      </c>
      <c r="R59" s="343">
        <f>+R60</f>
        <v>0</v>
      </c>
    </row>
    <row r="60" spans="2:18" hidden="1">
      <c r="B60" s="340" t="s">
        <v>329</v>
      </c>
      <c r="C60" s="342"/>
      <c r="D60" s="342"/>
      <c r="E60" s="342"/>
      <c r="F60" s="342"/>
      <c r="G60" s="341"/>
      <c r="H60" s="342"/>
      <c r="I60" s="342"/>
      <c r="J60" s="440"/>
      <c r="K60" s="440"/>
      <c r="L60" s="440"/>
      <c r="M60" s="342"/>
      <c r="N60" s="341"/>
      <c r="O60" s="440"/>
      <c r="P60" s="343"/>
      <c r="Q60" s="341"/>
      <c r="R60" s="343"/>
    </row>
    <row r="61" spans="2:18" s="339" customFormat="1" hidden="1">
      <c r="B61" s="335" t="s">
        <v>330</v>
      </c>
      <c r="C61" s="337">
        <f t="shared" ref="C61:N61" si="16">+C62+C67</f>
        <v>0</v>
      </c>
      <c r="D61" s="337">
        <f t="shared" si="16"/>
        <v>0</v>
      </c>
      <c r="E61" s="337">
        <f>+E62+E67</f>
        <v>0</v>
      </c>
      <c r="F61" s="337">
        <f t="shared" si="16"/>
        <v>0</v>
      </c>
      <c r="G61" s="336">
        <f t="shared" si="16"/>
        <v>0</v>
      </c>
      <c r="H61" s="337"/>
      <c r="I61" s="337">
        <f t="shared" si="16"/>
        <v>0</v>
      </c>
      <c r="J61" s="439">
        <f>+J62+J67</f>
        <v>0</v>
      </c>
      <c r="K61" s="439">
        <f>+K62+K67</f>
        <v>0</v>
      </c>
      <c r="L61" s="439">
        <f>+L62+L67</f>
        <v>0</v>
      </c>
      <c r="M61" s="337"/>
      <c r="N61" s="336">
        <f t="shared" si="16"/>
        <v>0</v>
      </c>
      <c r="O61" s="439">
        <f>+O62+O67</f>
        <v>0</v>
      </c>
      <c r="P61" s="338">
        <f>+P62+P67</f>
        <v>0</v>
      </c>
      <c r="Q61" s="336">
        <f>+Q62+Q67</f>
        <v>0</v>
      </c>
      <c r="R61" s="338">
        <f>+R62+R67</f>
        <v>0</v>
      </c>
    </row>
    <row r="62" spans="2:18" s="349" customFormat="1" hidden="1">
      <c r="B62" s="345" t="s">
        <v>331</v>
      </c>
      <c r="C62" s="347">
        <f t="shared" ref="C62:N62" si="17">+C63+C65</f>
        <v>0</v>
      </c>
      <c r="D62" s="347">
        <f t="shared" si="17"/>
        <v>0</v>
      </c>
      <c r="E62" s="347">
        <f>+E63+E65</f>
        <v>0</v>
      </c>
      <c r="F62" s="347">
        <f t="shared" si="17"/>
        <v>0</v>
      </c>
      <c r="G62" s="346">
        <f t="shared" si="17"/>
        <v>0</v>
      </c>
      <c r="H62" s="347"/>
      <c r="I62" s="347">
        <f t="shared" si="17"/>
        <v>0</v>
      </c>
      <c r="J62" s="441">
        <f>+J63+J65</f>
        <v>0</v>
      </c>
      <c r="K62" s="441">
        <f>+K63+K65</f>
        <v>0</v>
      </c>
      <c r="L62" s="441">
        <f>+L63+L65</f>
        <v>0</v>
      </c>
      <c r="M62" s="347"/>
      <c r="N62" s="346">
        <f t="shared" si="17"/>
        <v>0</v>
      </c>
      <c r="O62" s="441">
        <f>+O63+O65</f>
        <v>0</v>
      </c>
      <c r="P62" s="348">
        <f>+P63+P65</f>
        <v>0</v>
      </c>
      <c r="Q62" s="346">
        <f>+Q63+Q65</f>
        <v>0</v>
      </c>
      <c r="R62" s="348">
        <f>+R63+R65</f>
        <v>0</v>
      </c>
    </row>
    <row r="63" spans="2:18" hidden="1">
      <c r="B63" s="340" t="s">
        <v>332</v>
      </c>
      <c r="C63" s="342">
        <f t="shared" ref="C63:N63" si="18">+C64</f>
        <v>0</v>
      </c>
      <c r="D63" s="342">
        <f t="shared" si="18"/>
        <v>0</v>
      </c>
      <c r="E63" s="342">
        <f>+E64</f>
        <v>0</v>
      </c>
      <c r="F63" s="342">
        <f t="shared" si="18"/>
        <v>0</v>
      </c>
      <c r="G63" s="341">
        <f t="shared" si="18"/>
        <v>0</v>
      </c>
      <c r="H63" s="342"/>
      <c r="I63" s="342">
        <f t="shared" si="18"/>
        <v>0</v>
      </c>
      <c r="J63" s="440">
        <f>+J64</f>
        <v>0</v>
      </c>
      <c r="K63" s="440">
        <f>+K64</f>
        <v>0</v>
      </c>
      <c r="L63" s="440">
        <f>+L64</f>
        <v>0</v>
      </c>
      <c r="M63" s="342"/>
      <c r="N63" s="341">
        <f t="shared" si="18"/>
        <v>0</v>
      </c>
      <c r="O63" s="440">
        <f>+O64</f>
        <v>0</v>
      </c>
      <c r="P63" s="343">
        <f>+P64</f>
        <v>0</v>
      </c>
      <c r="Q63" s="341">
        <f>+Q64</f>
        <v>0</v>
      </c>
      <c r="R63" s="343">
        <f>+R64</f>
        <v>0</v>
      </c>
    </row>
    <row r="64" spans="2:18" hidden="1">
      <c r="B64" s="340" t="s">
        <v>333</v>
      </c>
      <c r="C64" s="342"/>
      <c r="D64" s="342"/>
      <c r="E64" s="342"/>
      <c r="F64" s="342"/>
      <c r="G64" s="341"/>
      <c r="H64" s="342"/>
      <c r="I64" s="342"/>
      <c r="J64" s="440"/>
      <c r="K64" s="440"/>
      <c r="L64" s="440"/>
      <c r="M64" s="342"/>
      <c r="N64" s="341"/>
      <c r="O64" s="440"/>
      <c r="P64" s="343"/>
      <c r="Q64" s="341"/>
      <c r="R64" s="343"/>
    </row>
    <row r="65" spans="2:18" hidden="1">
      <c r="B65" s="340" t="s">
        <v>334</v>
      </c>
      <c r="C65" s="342">
        <f t="shared" ref="C65:N65" si="19">+C66</f>
        <v>0</v>
      </c>
      <c r="D65" s="342">
        <f t="shared" si="19"/>
        <v>0</v>
      </c>
      <c r="E65" s="342">
        <f>+E66</f>
        <v>0</v>
      </c>
      <c r="F65" s="342">
        <f t="shared" si="19"/>
        <v>0</v>
      </c>
      <c r="G65" s="341">
        <f t="shared" si="19"/>
        <v>0</v>
      </c>
      <c r="H65" s="342"/>
      <c r="I65" s="342">
        <f t="shared" si="19"/>
        <v>0</v>
      </c>
      <c r="J65" s="440">
        <f>+J66</f>
        <v>0</v>
      </c>
      <c r="K65" s="440">
        <f>+K66</f>
        <v>0</v>
      </c>
      <c r="L65" s="440">
        <f>+L66</f>
        <v>0</v>
      </c>
      <c r="M65" s="342"/>
      <c r="N65" s="341">
        <f t="shared" si="19"/>
        <v>0</v>
      </c>
      <c r="O65" s="440">
        <f>+O66</f>
        <v>0</v>
      </c>
      <c r="P65" s="343">
        <f>+P66</f>
        <v>0</v>
      </c>
      <c r="Q65" s="341">
        <f>+Q66</f>
        <v>0</v>
      </c>
      <c r="R65" s="343">
        <f>+R66</f>
        <v>0</v>
      </c>
    </row>
    <row r="66" spans="2:18" hidden="1">
      <c r="B66" s="340" t="s">
        <v>335</v>
      </c>
      <c r="C66" s="342"/>
      <c r="D66" s="342"/>
      <c r="E66" s="342"/>
      <c r="F66" s="342"/>
      <c r="G66" s="341"/>
      <c r="H66" s="342"/>
      <c r="I66" s="342"/>
      <c r="J66" s="440"/>
      <c r="K66" s="440"/>
      <c r="L66" s="440"/>
      <c r="M66" s="342"/>
      <c r="N66" s="341"/>
      <c r="O66" s="440"/>
      <c r="P66" s="343"/>
      <c r="Q66" s="341"/>
      <c r="R66" s="343"/>
    </row>
    <row r="67" spans="2:18" s="349" customFormat="1" hidden="1">
      <c r="B67" s="345" t="s">
        <v>336</v>
      </c>
      <c r="C67" s="347">
        <f t="shared" ref="C67:N67" si="20">+C68+C71</f>
        <v>0</v>
      </c>
      <c r="D67" s="347">
        <f t="shared" si="20"/>
        <v>0</v>
      </c>
      <c r="E67" s="347">
        <f>+E68+E71</f>
        <v>0</v>
      </c>
      <c r="F67" s="347">
        <f t="shared" si="20"/>
        <v>0</v>
      </c>
      <c r="G67" s="346">
        <f t="shared" si="20"/>
        <v>0</v>
      </c>
      <c r="H67" s="347"/>
      <c r="I67" s="347">
        <f t="shared" si="20"/>
        <v>0</v>
      </c>
      <c r="J67" s="441">
        <f>+J68+J71</f>
        <v>0</v>
      </c>
      <c r="K67" s="441">
        <f>+K68+K71</f>
        <v>0</v>
      </c>
      <c r="L67" s="441">
        <f>+L68+L71</f>
        <v>0</v>
      </c>
      <c r="M67" s="347"/>
      <c r="N67" s="346">
        <f t="shared" si="20"/>
        <v>0</v>
      </c>
      <c r="O67" s="441">
        <f>+O68+O71</f>
        <v>0</v>
      </c>
      <c r="P67" s="348">
        <f>+P68+P71</f>
        <v>0</v>
      </c>
      <c r="Q67" s="346">
        <f>+Q68+Q71</f>
        <v>0</v>
      </c>
      <c r="R67" s="348">
        <f>+R68+R71</f>
        <v>0</v>
      </c>
    </row>
    <row r="68" spans="2:18" hidden="1">
      <c r="B68" s="340" t="s">
        <v>337</v>
      </c>
      <c r="C68" s="342">
        <f t="shared" ref="C68:N68" si="21">+C69+C70</f>
        <v>0</v>
      </c>
      <c r="D68" s="342">
        <f t="shared" si="21"/>
        <v>0</v>
      </c>
      <c r="E68" s="342">
        <f>+E69+E70</f>
        <v>0</v>
      </c>
      <c r="F68" s="342">
        <f t="shared" si="21"/>
        <v>0</v>
      </c>
      <c r="G68" s="341">
        <f t="shared" si="21"/>
        <v>0</v>
      </c>
      <c r="H68" s="342"/>
      <c r="I68" s="342">
        <f t="shared" si="21"/>
        <v>0</v>
      </c>
      <c r="J68" s="440">
        <f>+J69+J70</f>
        <v>0</v>
      </c>
      <c r="K68" s="440">
        <f>+K69+K70</f>
        <v>0</v>
      </c>
      <c r="L68" s="440">
        <f>+L69+L70</f>
        <v>0</v>
      </c>
      <c r="M68" s="342"/>
      <c r="N68" s="341">
        <f t="shared" si="21"/>
        <v>0</v>
      </c>
      <c r="O68" s="440">
        <f>+O69+O70</f>
        <v>0</v>
      </c>
      <c r="P68" s="343">
        <f>+P69+P70</f>
        <v>0</v>
      </c>
      <c r="Q68" s="341">
        <f>+Q69+Q70</f>
        <v>0</v>
      </c>
      <c r="R68" s="343">
        <f>+R69+R70</f>
        <v>0</v>
      </c>
    </row>
    <row r="69" spans="2:18" hidden="1">
      <c r="B69" s="340" t="s">
        <v>338</v>
      </c>
      <c r="C69" s="342"/>
      <c r="D69" s="342"/>
      <c r="E69" s="342"/>
      <c r="F69" s="342"/>
      <c r="G69" s="341"/>
      <c r="H69" s="342"/>
      <c r="I69" s="342"/>
      <c r="J69" s="440"/>
      <c r="K69" s="440"/>
      <c r="L69" s="440"/>
      <c r="M69" s="342"/>
      <c r="N69" s="341"/>
      <c r="O69" s="440"/>
      <c r="P69" s="343"/>
      <c r="Q69" s="341"/>
      <c r="R69" s="343"/>
    </row>
    <row r="70" spans="2:18" hidden="1">
      <c r="B70" s="340" t="s">
        <v>339</v>
      </c>
      <c r="C70" s="342"/>
      <c r="D70" s="342"/>
      <c r="E70" s="342"/>
      <c r="F70" s="342"/>
      <c r="G70" s="341"/>
      <c r="H70" s="342"/>
      <c r="I70" s="342"/>
      <c r="J70" s="440"/>
      <c r="K70" s="440"/>
      <c r="L70" s="440"/>
      <c r="M70" s="342"/>
      <c r="N70" s="341"/>
      <c r="O70" s="440"/>
      <c r="P70" s="343"/>
      <c r="Q70" s="341"/>
      <c r="R70" s="343"/>
    </row>
    <row r="71" spans="2:18" hidden="1">
      <c r="B71" s="340" t="s">
        <v>340</v>
      </c>
      <c r="C71" s="342">
        <f t="shared" ref="C71:N71" si="22">+C72+C73+C74</f>
        <v>0</v>
      </c>
      <c r="D71" s="342">
        <f t="shared" si="22"/>
        <v>0</v>
      </c>
      <c r="E71" s="342">
        <f>+E72+E73+E74</f>
        <v>0</v>
      </c>
      <c r="F71" s="342">
        <f t="shared" si="22"/>
        <v>0</v>
      </c>
      <c r="G71" s="341">
        <f t="shared" si="22"/>
        <v>0</v>
      </c>
      <c r="H71" s="342"/>
      <c r="I71" s="342">
        <f t="shared" si="22"/>
        <v>0</v>
      </c>
      <c r="J71" s="440">
        <f>+J72+J73+J74</f>
        <v>0</v>
      </c>
      <c r="K71" s="440">
        <f>+K72+K73+K74</f>
        <v>0</v>
      </c>
      <c r="L71" s="440">
        <f>+L72+L73+L74</f>
        <v>0</v>
      </c>
      <c r="M71" s="342"/>
      <c r="N71" s="341">
        <f t="shared" si="22"/>
        <v>0</v>
      </c>
      <c r="O71" s="440">
        <f>+O72+O73+O74</f>
        <v>0</v>
      </c>
      <c r="P71" s="343">
        <f>+P72+P73+P74</f>
        <v>0</v>
      </c>
      <c r="Q71" s="341">
        <f>+Q72+Q73+Q74</f>
        <v>0</v>
      </c>
      <c r="R71" s="343">
        <f>+R72+R73+R74</f>
        <v>0</v>
      </c>
    </row>
    <row r="72" spans="2:18" hidden="1">
      <c r="B72" s="340" t="s">
        <v>341</v>
      </c>
      <c r="C72" s="342"/>
      <c r="D72" s="342"/>
      <c r="E72" s="342"/>
      <c r="F72" s="342"/>
      <c r="G72" s="341"/>
      <c r="H72" s="342"/>
      <c r="I72" s="342"/>
      <c r="J72" s="440"/>
      <c r="K72" s="440"/>
      <c r="L72" s="440"/>
      <c r="M72" s="342"/>
      <c r="N72" s="341"/>
      <c r="O72" s="440"/>
      <c r="P72" s="343"/>
      <c r="Q72" s="341"/>
      <c r="R72" s="343"/>
    </row>
    <row r="73" spans="2:18" hidden="1">
      <c r="B73" s="340" t="s">
        <v>342</v>
      </c>
      <c r="C73" s="342"/>
      <c r="D73" s="342"/>
      <c r="E73" s="342"/>
      <c r="F73" s="342"/>
      <c r="G73" s="341"/>
      <c r="H73" s="342"/>
      <c r="I73" s="342"/>
      <c r="J73" s="440"/>
      <c r="K73" s="440"/>
      <c r="L73" s="440"/>
      <c r="M73" s="342"/>
      <c r="N73" s="341"/>
      <c r="O73" s="440"/>
      <c r="P73" s="343"/>
      <c r="Q73" s="341"/>
      <c r="R73" s="343"/>
    </row>
    <row r="74" spans="2:18" hidden="1">
      <c r="B74" s="340" t="s">
        <v>343</v>
      </c>
      <c r="C74" s="342"/>
      <c r="D74" s="342"/>
      <c r="E74" s="342"/>
      <c r="F74" s="342"/>
      <c r="G74" s="341"/>
      <c r="H74" s="342"/>
      <c r="I74" s="342"/>
      <c r="J74" s="440"/>
      <c r="K74" s="440"/>
      <c r="L74" s="440"/>
      <c r="M74" s="342"/>
      <c r="N74" s="341"/>
      <c r="O74" s="440"/>
      <c r="P74" s="343"/>
      <c r="Q74" s="341"/>
      <c r="R74" s="343"/>
    </row>
    <row r="75" spans="2:18" s="334" customFormat="1">
      <c r="B75" s="330" t="s">
        <v>344</v>
      </c>
      <c r="C75" s="332">
        <f t="shared" ref="C75:Q75" si="23">+C76+C78+C80+C82+C84</f>
        <v>0</v>
      </c>
      <c r="D75" s="332">
        <f t="shared" si="23"/>
        <v>0</v>
      </c>
      <c r="E75" s="332">
        <f>+E76+E78+E80+E82+E84</f>
        <v>0</v>
      </c>
      <c r="F75" s="332">
        <f t="shared" si="23"/>
        <v>0</v>
      </c>
      <c r="G75" s="331">
        <f t="shared" si="23"/>
        <v>0</v>
      </c>
      <c r="H75" s="332"/>
      <c r="I75" s="332">
        <f t="shared" si="23"/>
        <v>0</v>
      </c>
      <c r="J75" s="438">
        <f>+J76+J78+J80+J82+J84</f>
        <v>0</v>
      </c>
      <c r="K75" s="438">
        <f>+K76+K78+K80+K82+K84</f>
        <v>0</v>
      </c>
      <c r="L75" s="438">
        <f>+L76+L78+L80+L82+L84</f>
        <v>0</v>
      </c>
      <c r="M75" s="332">
        <f>+M76+M78+M80+M82+M84</f>
        <v>0</v>
      </c>
      <c r="N75" s="331">
        <f t="shared" si="23"/>
        <v>0</v>
      </c>
      <c r="O75" s="438">
        <f>+O76+O78+O80+O82+O84</f>
        <v>0</v>
      </c>
      <c r="P75" s="333">
        <f t="shared" si="23"/>
        <v>0</v>
      </c>
      <c r="Q75" s="331">
        <f t="shared" si="23"/>
        <v>0</v>
      </c>
      <c r="R75" s="333">
        <f>+R76+R78+R80+R82+R84</f>
        <v>0</v>
      </c>
    </row>
    <row r="76" spans="2:18">
      <c r="B76" s="344" t="s">
        <v>345</v>
      </c>
      <c r="C76" s="342"/>
      <c r="D76" s="342"/>
      <c r="E76" s="342"/>
      <c r="F76" s="342"/>
      <c r="G76" s="341"/>
      <c r="H76" s="342"/>
      <c r="I76" s="342"/>
      <c r="J76" s="440"/>
      <c r="K76" s="440"/>
      <c r="L76" s="440"/>
      <c r="M76" s="342"/>
      <c r="N76" s="341"/>
      <c r="O76" s="440"/>
      <c r="P76" s="343"/>
      <c r="Q76" s="341"/>
      <c r="R76" s="343"/>
    </row>
    <row r="77" spans="2:18">
      <c r="B77" s="344" t="s">
        <v>346</v>
      </c>
      <c r="C77" s="342"/>
      <c r="D77" s="342"/>
      <c r="E77" s="342"/>
      <c r="F77" s="342"/>
      <c r="G77" s="341"/>
      <c r="H77" s="342"/>
      <c r="I77" s="342"/>
      <c r="J77" s="440"/>
      <c r="K77" s="440"/>
      <c r="L77" s="440"/>
      <c r="M77" s="342"/>
      <c r="N77" s="341"/>
      <c r="O77" s="440"/>
      <c r="P77" s="343"/>
      <c r="Q77" s="341"/>
      <c r="R77" s="343"/>
    </row>
    <row r="78" spans="2:18">
      <c r="B78" s="344" t="s">
        <v>347</v>
      </c>
      <c r="C78" s="342"/>
      <c r="D78" s="342"/>
      <c r="E78" s="342"/>
      <c r="F78" s="342"/>
      <c r="G78" s="341"/>
      <c r="H78" s="342"/>
      <c r="I78" s="342"/>
      <c r="J78" s="440"/>
      <c r="K78" s="440"/>
      <c r="L78" s="440"/>
      <c r="M78" s="342"/>
      <c r="N78" s="341"/>
      <c r="O78" s="440"/>
      <c r="P78" s="343"/>
      <c r="Q78" s="341"/>
      <c r="R78" s="343"/>
    </row>
    <row r="79" spans="2:18">
      <c r="B79" s="344" t="s">
        <v>348</v>
      </c>
      <c r="C79" s="342"/>
      <c r="D79" s="342"/>
      <c r="E79" s="342"/>
      <c r="F79" s="342"/>
      <c r="G79" s="341"/>
      <c r="H79" s="342"/>
      <c r="I79" s="342"/>
      <c r="J79" s="440"/>
      <c r="K79" s="440"/>
      <c r="L79" s="440"/>
      <c r="M79" s="342"/>
      <c r="N79" s="341"/>
      <c r="O79" s="440"/>
      <c r="P79" s="343"/>
      <c r="Q79" s="341"/>
      <c r="R79" s="343"/>
    </row>
    <row r="80" spans="2:18">
      <c r="B80" s="344" t="s">
        <v>349</v>
      </c>
      <c r="C80" s="342"/>
      <c r="D80" s="342"/>
      <c r="E80" s="342"/>
      <c r="F80" s="342"/>
      <c r="G80" s="341"/>
      <c r="H80" s="342"/>
      <c r="I80" s="342"/>
      <c r="J80" s="440"/>
      <c r="K80" s="440"/>
      <c r="L80" s="440"/>
      <c r="M80" s="342"/>
      <c r="N80" s="341"/>
      <c r="O80" s="440"/>
      <c r="P80" s="343"/>
      <c r="Q80" s="341"/>
      <c r="R80" s="343"/>
    </row>
    <row r="81" spans="2:18">
      <c r="B81" s="344" t="s">
        <v>350</v>
      </c>
      <c r="C81" s="342"/>
      <c r="D81" s="342"/>
      <c r="E81" s="342"/>
      <c r="F81" s="342"/>
      <c r="G81" s="341"/>
      <c r="H81" s="342"/>
      <c r="I81" s="342"/>
      <c r="J81" s="440"/>
      <c r="K81" s="440"/>
      <c r="L81" s="440"/>
      <c r="M81" s="342"/>
      <c r="N81" s="341"/>
      <c r="O81" s="440"/>
      <c r="P81" s="343"/>
      <c r="Q81" s="341"/>
      <c r="R81" s="343"/>
    </row>
    <row r="82" spans="2:18">
      <c r="B82" s="344" t="s">
        <v>351</v>
      </c>
      <c r="C82" s="342"/>
      <c r="D82" s="342"/>
      <c r="E82" s="342"/>
      <c r="F82" s="342"/>
      <c r="G82" s="341"/>
      <c r="H82" s="342"/>
      <c r="I82" s="342"/>
      <c r="J82" s="440"/>
      <c r="K82" s="440"/>
      <c r="L82" s="440"/>
      <c r="M82" s="342"/>
      <c r="N82" s="341"/>
      <c r="O82" s="440"/>
      <c r="P82" s="343"/>
      <c r="Q82" s="341"/>
      <c r="R82" s="343"/>
    </row>
    <row r="83" spans="2:18">
      <c r="B83" s="344" t="s">
        <v>352</v>
      </c>
      <c r="C83" s="342"/>
      <c r="D83" s="342"/>
      <c r="E83" s="342"/>
      <c r="F83" s="342"/>
      <c r="G83" s="341"/>
      <c r="H83" s="342"/>
      <c r="I83" s="342"/>
      <c r="J83" s="440"/>
      <c r="K83" s="440"/>
      <c r="L83" s="440"/>
      <c r="M83" s="342"/>
      <c r="N83" s="341"/>
      <c r="O83" s="440"/>
      <c r="P83" s="343"/>
      <c r="Q83" s="341"/>
      <c r="R83" s="343"/>
    </row>
    <row r="84" spans="2:18">
      <c r="B84" s="344" t="s">
        <v>353</v>
      </c>
      <c r="C84" s="342"/>
      <c r="D84" s="342"/>
      <c r="E84" s="342"/>
      <c r="F84" s="342"/>
      <c r="G84" s="341"/>
      <c r="H84" s="342"/>
      <c r="I84" s="342"/>
      <c r="J84" s="440"/>
      <c r="K84" s="440"/>
      <c r="L84" s="440"/>
      <c r="M84" s="342"/>
      <c r="N84" s="341"/>
      <c r="O84" s="440"/>
      <c r="P84" s="343"/>
      <c r="Q84" s="341"/>
      <c r="R84" s="343"/>
    </row>
    <row r="85" spans="2:18">
      <c r="B85" s="344" t="s">
        <v>354</v>
      </c>
      <c r="C85" s="342"/>
      <c r="D85" s="342"/>
      <c r="E85" s="342"/>
      <c r="F85" s="342"/>
      <c r="G85" s="341"/>
      <c r="H85" s="342"/>
      <c r="I85" s="342"/>
      <c r="J85" s="440"/>
      <c r="K85" s="440"/>
      <c r="L85" s="440"/>
      <c r="M85" s="342"/>
      <c r="N85" s="341"/>
      <c r="O85" s="440"/>
      <c r="P85" s="343"/>
      <c r="Q85" s="341"/>
      <c r="R85" s="343"/>
    </row>
    <row r="86" spans="2:18" s="334" customFormat="1">
      <c r="B86" s="330" t="s">
        <v>355</v>
      </c>
      <c r="C86" s="332">
        <f t="shared" ref="C86:N86" si="24">+C87</f>
        <v>0</v>
      </c>
      <c r="D86" s="332">
        <f t="shared" si="24"/>
        <v>0</v>
      </c>
      <c r="E86" s="332">
        <f>+E87</f>
        <v>0</v>
      </c>
      <c r="F86" s="332">
        <f t="shared" si="24"/>
        <v>0</v>
      </c>
      <c r="G86" s="331">
        <f t="shared" si="24"/>
        <v>0</v>
      </c>
      <c r="H86" s="332"/>
      <c r="I86" s="332">
        <f t="shared" si="24"/>
        <v>0</v>
      </c>
      <c r="J86" s="438">
        <f>+J87</f>
        <v>0</v>
      </c>
      <c r="K86" s="438">
        <f>+K87</f>
        <v>0</v>
      </c>
      <c r="L86" s="438">
        <f>+L87</f>
        <v>0</v>
      </c>
      <c r="M86" s="332"/>
      <c r="N86" s="331">
        <f t="shared" si="24"/>
        <v>0</v>
      </c>
      <c r="O86" s="438">
        <f>+O87</f>
        <v>0</v>
      </c>
      <c r="P86" s="333">
        <f>+P87</f>
        <v>0</v>
      </c>
      <c r="Q86" s="331">
        <f>+Q87</f>
        <v>0</v>
      </c>
      <c r="R86" s="333">
        <f>+R87</f>
        <v>0</v>
      </c>
    </row>
    <row r="87" spans="2:18">
      <c r="B87" s="344" t="s">
        <v>356</v>
      </c>
      <c r="C87" s="342"/>
      <c r="D87" s="342"/>
      <c r="E87" s="342"/>
      <c r="F87" s="342"/>
      <c r="G87" s="341"/>
      <c r="H87" s="342"/>
      <c r="I87" s="342"/>
      <c r="J87" s="440"/>
      <c r="K87" s="440"/>
      <c r="L87" s="440"/>
      <c r="M87" s="342"/>
      <c r="N87" s="341"/>
      <c r="O87" s="440"/>
      <c r="P87" s="343"/>
      <c r="Q87" s="341"/>
      <c r="R87" s="343"/>
    </row>
    <row r="88" spans="2:18">
      <c r="B88" s="350" t="s">
        <v>357</v>
      </c>
      <c r="C88" s="342">
        <f t="shared" ref="C88:Q88" si="25">+C89+C90+C91+C92</f>
        <v>0</v>
      </c>
      <c r="D88" s="342">
        <f t="shared" si="25"/>
        <v>0</v>
      </c>
      <c r="E88" s="342">
        <f>+E89+E90+E91+E92</f>
        <v>0</v>
      </c>
      <c r="F88" s="342">
        <f t="shared" si="25"/>
        <v>0</v>
      </c>
      <c r="G88" s="341">
        <f t="shared" si="25"/>
        <v>0</v>
      </c>
      <c r="H88" s="342"/>
      <c r="I88" s="342">
        <f t="shared" si="25"/>
        <v>0</v>
      </c>
      <c r="J88" s="440">
        <f>+J89+J90+J91+J92</f>
        <v>0</v>
      </c>
      <c r="K88" s="440">
        <f>+K89+K90+K91+K92</f>
        <v>0</v>
      </c>
      <c r="L88" s="440">
        <f>+L89+L90+L91+L92</f>
        <v>0</v>
      </c>
      <c r="M88" s="342">
        <f>+M89+M90+M91+M92</f>
        <v>0</v>
      </c>
      <c r="N88" s="341">
        <f t="shared" si="25"/>
        <v>0</v>
      </c>
      <c r="O88" s="440">
        <f>+O89+O90+O91+O92</f>
        <v>0</v>
      </c>
      <c r="P88" s="343">
        <f t="shared" si="25"/>
        <v>0</v>
      </c>
      <c r="Q88" s="341">
        <f t="shared" si="25"/>
        <v>0</v>
      </c>
      <c r="R88" s="343">
        <f>+R89+R90+R91+R92</f>
        <v>0</v>
      </c>
    </row>
    <row r="89" spans="2:18">
      <c r="B89" s="344" t="s">
        <v>358</v>
      </c>
      <c r="C89" s="342"/>
      <c r="D89" s="342"/>
      <c r="E89" s="342"/>
      <c r="F89" s="342"/>
      <c r="G89" s="341"/>
      <c r="H89" s="342"/>
      <c r="I89" s="342"/>
      <c r="J89" s="440"/>
      <c r="K89" s="440"/>
      <c r="L89" s="440"/>
      <c r="M89" s="342"/>
      <c r="N89" s="341"/>
      <c r="O89" s="440"/>
      <c r="P89" s="343"/>
      <c r="Q89" s="341"/>
      <c r="R89" s="343"/>
    </row>
    <row r="90" spans="2:18">
      <c r="B90" s="344" t="s">
        <v>359</v>
      </c>
      <c r="C90" s="342"/>
      <c r="D90" s="342"/>
      <c r="E90" s="342"/>
      <c r="F90" s="342"/>
      <c r="G90" s="341"/>
      <c r="H90" s="342"/>
      <c r="I90" s="342"/>
      <c r="J90" s="440"/>
      <c r="K90" s="440"/>
      <c r="L90" s="440"/>
      <c r="M90" s="342"/>
      <c r="N90" s="341"/>
      <c r="O90" s="440"/>
      <c r="P90" s="343"/>
      <c r="Q90" s="341"/>
      <c r="R90" s="343"/>
    </row>
    <row r="91" spans="2:18">
      <c r="B91" s="344" t="s">
        <v>360</v>
      </c>
      <c r="C91" s="342"/>
      <c r="D91" s="342"/>
      <c r="E91" s="342"/>
      <c r="F91" s="342"/>
      <c r="G91" s="341"/>
      <c r="H91" s="342"/>
      <c r="I91" s="342"/>
      <c r="J91" s="440"/>
      <c r="K91" s="440"/>
      <c r="L91" s="440"/>
      <c r="M91" s="342"/>
      <c r="N91" s="341"/>
      <c r="O91" s="440"/>
      <c r="P91" s="343"/>
      <c r="Q91" s="341"/>
      <c r="R91" s="343"/>
    </row>
    <row r="92" spans="2:18">
      <c r="B92" s="344" t="s">
        <v>361</v>
      </c>
      <c r="C92" s="342"/>
      <c r="D92" s="342"/>
      <c r="E92" s="342"/>
      <c r="F92" s="342"/>
      <c r="G92" s="341"/>
      <c r="H92" s="342"/>
      <c r="I92" s="342"/>
      <c r="J92" s="440"/>
      <c r="K92" s="440"/>
      <c r="L92" s="440"/>
      <c r="M92" s="342"/>
      <c r="N92" s="341"/>
      <c r="O92" s="440"/>
      <c r="P92" s="343"/>
      <c r="Q92" s="341"/>
      <c r="R92" s="343"/>
    </row>
    <row r="93" spans="2:18" s="216" customFormat="1">
      <c r="B93" s="350" t="s">
        <v>362</v>
      </c>
      <c r="C93" s="352"/>
      <c r="D93" s="352"/>
      <c r="E93" s="352"/>
      <c r="F93" s="352"/>
      <c r="G93" s="351"/>
      <c r="H93" s="352"/>
      <c r="I93" s="352"/>
      <c r="J93" s="442"/>
      <c r="K93" s="442"/>
      <c r="L93" s="442"/>
      <c r="M93" s="352"/>
      <c r="N93" s="351"/>
      <c r="O93" s="442"/>
      <c r="P93" s="353"/>
      <c r="Q93" s="351"/>
      <c r="R93" s="353"/>
    </row>
    <row r="94" spans="2:18">
      <c r="B94" s="340" t="s">
        <v>363</v>
      </c>
      <c r="C94" s="342">
        <f t="shared" ref="C94:N94" si="26">+C95</f>
        <v>0</v>
      </c>
      <c r="D94" s="342">
        <f t="shared" si="26"/>
        <v>0</v>
      </c>
      <c r="E94" s="342">
        <f>+E95</f>
        <v>0</v>
      </c>
      <c r="F94" s="342">
        <f t="shared" si="26"/>
        <v>0</v>
      </c>
      <c r="G94" s="341">
        <f t="shared" si="26"/>
        <v>0</v>
      </c>
      <c r="H94" s="342"/>
      <c r="I94" s="342">
        <f t="shared" si="26"/>
        <v>0</v>
      </c>
      <c r="J94" s="440">
        <f>+J95</f>
        <v>0</v>
      </c>
      <c r="K94" s="440">
        <f>+K95</f>
        <v>0</v>
      </c>
      <c r="L94" s="440">
        <f>+L95</f>
        <v>0</v>
      </c>
      <c r="M94" s="342"/>
      <c r="N94" s="341">
        <f t="shared" si="26"/>
        <v>0</v>
      </c>
      <c r="O94" s="440">
        <f>+O95</f>
        <v>0</v>
      </c>
      <c r="P94" s="343">
        <f>+P95</f>
        <v>0</v>
      </c>
      <c r="Q94" s="341">
        <f>+Q95</f>
        <v>0</v>
      </c>
      <c r="R94" s="343">
        <f>+R95</f>
        <v>0</v>
      </c>
    </row>
    <row r="95" spans="2:18">
      <c r="B95" s="340" t="s">
        <v>364</v>
      </c>
      <c r="C95" s="342"/>
      <c r="D95" s="342"/>
      <c r="E95" s="342"/>
      <c r="F95" s="342"/>
      <c r="G95" s="341"/>
      <c r="H95" s="342"/>
      <c r="I95" s="342"/>
      <c r="J95" s="440"/>
      <c r="K95" s="440"/>
      <c r="L95" s="440"/>
      <c r="M95" s="342"/>
      <c r="N95" s="341"/>
      <c r="O95" s="440"/>
      <c r="P95" s="343"/>
      <c r="Q95" s="341"/>
      <c r="R95" s="343"/>
    </row>
    <row r="96" spans="2:18">
      <c r="B96" s="340" t="s">
        <v>365</v>
      </c>
      <c r="C96" s="342">
        <f t="shared" ref="C96:N96" si="27">+C97+C98+C99+C100</f>
        <v>0</v>
      </c>
      <c r="D96" s="342">
        <f t="shared" si="27"/>
        <v>0</v>
      </c>
      <c r="E96" s="342">
        <f>+E97+E98+E99+E100</f>
        <v>0</v>
      </c>
      <c r="F96" s="342">
        <f t="shared" si="27"/>
        <v>0</v>
      </c>
      <c r="G96" s="341">
        <f t="shared" si="27"/>
        <v>0</v>
      </c>
      <c r="H96" s="342"/>
      <c r="I96" s="342">
        <f t="shared" si="27"/>
        <v>0</v>
      </c>
      <c r="J96" s="440">
        <f>+J97+J98+J99+J100</f>
        <v>0</v>
      </c>
      <c r="K96" s="440">
        <f>+K97+K98+K99+K100</f>
        <v>0</v>
      </c>
      <c r="L96" s="440">
        <f>+L97+L98+L99+L100</f>
        <v>0</v>
      </c>
      <c r="M96" s="342"/>
      <c r="N96" s="341">
        <f t="shared" si="27"/>
        <v>0</v>
      </c>
      <c r="O96" s="440">
        <f>+O97+O98+O99+O100</f>
        <v>0</v>
      </c>
      <c r="P96" s="343">
        <f>+P97+P98+P99+P100</f>
        <v>0</v>
      </c>
      <c r="Q96" s="341">
        <f>+Q97+Q98+Q99+Q100</f>
        <v>0</v>
      </c>
      <c r="R96" s="343">
        <f>+R97+R98+R99+R100</f>
        <v>0</v>
      </c>
    </row>
    <row r="97" spans="2:18">
      <c r="B97" s="344" t="s">
        <v>366</v>
      </c>
      <c r="C97" s="342"/>
      <c r="D97" s="342"/>
      <c r="E97" s="342"/>
      <c r="F97" s="342"/>
      <c r="G97" s="341"/>
      <c r="H97" s="342"/>
      <c r="I97" s="342"/>
      <c r="J97" s="440"/>
      <c r="K97" s="440"/>
      <c r="L97" s="440"/>
      <c r="M97" s="342"/>
      <c r="N97" s="341"/>
      <c r="O97" s="440"/>
      <c r="P97" s="343"/>
      <c r="Q97" s="341"/>
      <c r="R97" s="343"/>
    </row>
    <row r="98" spans="2:18">
      <c r="B98" s="344" t="s">
        <v>367</v>
      </c>
      <c r="C98" s="342"/>
      <c r="D98" s="342"/>
      <c r="E98" s="342"/>
      <c r="F98" s="342"/>
      <c r="G98" s="341"/>
      <c r="H98" s="342"/>
      <c r="I98" s="342"/>
      <c r="J98" s="440"/>
      <c r="K98" s="440"/>
      <c r="L98" s="440"/>
      <c r="M98" s="342"/>
      <c r="N98" s="341"/>
      <c r="O98" s="440"/>
      <c r="P98" s="343"/>
      <c r="Q98" s="341"/>
      <c r="R98" s="343"/>
    </row>
    <row r="99" spans="2:18">
      <c r="B99" s="344" t="s">
        <v>368</v>
      </c>
      <c r="C99" s="342"/>
      <c r="D99" s="342"/>
      <c r="E99" s="342"/>
      <c r="F99" s="342"/>
      <c r="G99" s="341"/>
      <c r="H99" s="342"/>
      <c r="I99" s="342"/>
      <c r="J99" s="440"/>
      <c r="K99" s="440"/>
      <c r="L99" s="440"/>
      <c r="M99" s="342"/>
      <c r="N99" s="341"/>
      <c r="O99" s="440"/>
      <c r="P99" s="343"/>
      <c r="Q99" s="341"/>
      <c r="R99" s="343"/>
    </row>
    <row r="100" spans="2:18">
      <c r="B100" s="344" t="s">
        <v>369</v>
      </c>
      <c r="C100" s="342"/>
      <c r="D100" s="342"/>
      <c r="E100" s="342"/>
      <c r="F100" s="342"/>
      <c r="G100" s="341"/>
      <c r="H100" s="342"/>
      <c r="I100" s="342"/>
      <c r="J100" s="440"/>
      <c r="K100" s="440"/>
      <c r="L100" s="440"/>
      <c r="M100" s="342"/>
      <c r="N100" s="341"/>
      <c r="O100" s="440"/>
      <c r="P100" s="343"/>
      <c r="Q100" s="341"/>
      <c r="R100" s="343"/>
    </row>
    <row r="101" spans="2:18">
      <c r="B101" s="354"/>
      <c r="C101" s="356"/>
      <c r="D101" s="356"/>
      <c r="E101" s="356"/>
      <c r="F101" s="356"/>
      <c r="G101" s="355"/>
      <c r="H101" s="356"/>
      <c r="I101" s="356"/>
      <c r="J101" s="443"/>
      <c r="K101" s="443"/>
      <c r="L101" s="443"/>
      <c r="M101" s="356"/>
      <c r="N101" s="355"/>
      <c r="O101" s="443"/>
      <c r="P101" s="357"/>
      <c r="Q101" s="355"/>
      <c r="R101" s="357"/>
    </row>
    <row r="102" spans="2:18">
      <c r="B102" s="354"/>
      <c r="C102" s="356"/>
      <c r="D102" s="356"/>
      <c r="E102" s="356"/>
      <c r="F102" s="356"/>
      <c r="G102" s="355"/>
      <c r="H102" s="356"/>
      <c r="I102" s="356"/>
      <c r="J102" s="443"/>
      <c r="K102" s="443"/>
      <c r="L102" s="443"/>
      <c r="M102" s="356"/>
      <c r="N102" s="355"/>
      <c r="O102" s="443"/>
      <c r="P102" s="357"/>
      <c r="Q102" s="355"/>
      <c r="R102" s="357"/>
    </row>
    <row r="103" spans="2:18">
      <c r="B103" s="354"/>
      <c r="C103" s="356"/>
      <c r="D103" s="356"/>
      <c r="E103" s="356"/>
      <c r="F103" s="356"/>
      <c r="G103" s="355"/>
      <c r="H103" s="356"/>
      <c r="I103" s="356"/>
      <c r="J103" s="443"/>
      <c r="K103" s="443"/>
      <c r="L103" s="443"/>
      <c r="M103" s="356"/>
      <c r="N103" s="355"/>
      <c r="O103" s="443"/>
      <c r="P103" s="357"/>
      <c r="Q103" s="355"/>
      <c r="R103" s="357"/>
    </row>
    <row r="104" spans="2:18">
      <c r="B104" s="354"/>
      <c r="C104" s="356"/>
      <c r="D104" s="356"/>
      <c r="E104" s="356"/>
      <c r="F104" s="356"/>
      <c r="G104" s="355"/>
      <c r="H104" s="356"/>
      <c r="I104" s="356"/>
      <c r="J104" s="443"/>
      <c r="K104" s="443"/>
      <c r="L104" s="443"/>
      <c r="M104" s="356"/>
      <c r="N104" s="355"/>
      <c r="O104" s="443"/>
      <c r="P104" s="357"/>
      <c r="Q104" s="355"/>
      <c r="R104" s="357"/>
    </row>
    <row r="105" spans="2:18" ht="13.5" thickBot="1">
      <c r="B105" s="358" t="s">
        <v>370</v>
      </c>
      <c r="C105" s="360">
        <f t="shared" ref="C105:I105" si="28">+C88-C12</f>
        <v>0</v>
      </c>
      <c r="D105" s="360">
        <f t="shared" si="28"/>
        <v>0</v>
      </c>
      <c r="E105" s="360">
        <f>+E88-E12</f>
        <v>0</v>
      </c>
      <c r="F105" s="360">
        <f t="shared" si="28"/>
        <v>0</v>
      </c>
      <c r="G105" s="359">
        <f t="shared" si="28"/>
        <v>0</v>
      </c>
      <c r="H105" s="360"/>
      <c r="I105" s="360">
        <f t="shared" si="28"/>
        <v>0</v>
      </c>
      <c r="J105" s="444">
        <f>+J88-J12</f>
        <v>0</v>
      </c>
      <c r="K105" s="360"/>
      <c r="L105" s="360"/>
      <c r="M105" s="360"/>
      <c r="N105" s="359"/>
      <c r="O105" s="444">
        <f>+O88-O12</f>
        <v>0</v>
      </c>
      <c r="P105" s="361">
        <f>+P88-P12</f>
        <v>0</v>
      </c>
      <c r="Q105" s="359"/>
      <c r="R105" s="361">
        <f>+R88-R12</f>
        <v>0</v>
      </c>
    </row>
    <row r="106" spans="2:18">
      <c r="B106" s="339"/>
      <c r="C106" s="339"/>
      <c r="D106" s="339"/>
      <c r="E106" s="339"/>
      <c r="F106" s="339"/>
      <c r="G106" s="339"/>
      <c r="H106" s="339"/>
      <c r="I106" s="339"/>
      <c r="J106" s="339"/>
      <c r="K106" s="339"/>
      <c r="L106" s="339"/>
      <c r="M106" s="339"/>
      <c r="N106" s="339"/>
      <c r="O106" s="339"/>
      <c r="P106" s="339"/>
      <c r="Q106" s="339"/>
      <c r="R106" s="339"/>
    </row>
    <row r="107" spans="2:18">
      <c r="B107" s="339"/>
      <c r="C107" s="339"/>
      <c r="D107" s="339"/>
      <c r="E107" s="339"/>
      <c r="F107" s="339"/>
      <c r="G107" s="339"/>
      <c r="H107" s="339"/>
      <c r="I107" s="339"/>
      <c r="J107" s="339"/>
      <c r="K107" s="339"/>
      <c r="L107" s="339"/>
      <c r="M107" s="339"/>
      <c r="N107" s="339"/>
      <c r="O107" s="339"/>
      <c r="P107" s="339"/>
      <c r="Q107" s="339"/>
      <c r="R107" s="339"/>
    </row>
    <row r="108" spans="2:18">
      <c r="B108" s="339" t="s">
        <v>758</v>
      </c>
      <c r="C108" s="339"/>
      <c r="D108" s="339"/>
      <c r="E108" s="339"/>
      <c r="F108" s="339"/>
      <c r="G108" s="339"/>
      <c r="H108" s="339"/>
      <c r="I108" s="339"/>
      <c r="J108" s="339"/>
      <c r="K108" s="339"/>
      <c r="L108" s="339"/>
      <c r="M108" s="339"/>
      <c r="N108" s="339"/>
      <c r="O108" s="339"/>
      <c r="P108" s="339"/>
      <c r="Q108" s="339"/>
      <c r="R108" s="339"/>
    </row>
    <row r="110" spans="2:18">
      <c r="N110" s="362"/>
      <c r="O110" s="362"/>
    </row>
  </sheetData>
  <mergeCells count="7">
    <mergeCell ref="B2:R2"/>
    <mergeCell ref="B8:B10"/>
    <mergeCell ref="C8:F8"/>
    <mergeCell ref="G8:J8"/>
    <mergeCell ref="N9:O9"/>
    <mergeCell ref="Q9:R9"/>
    <mergeCell ref="K8:R8"/>
  </mergeCells>
  <pageMargins left="0.25" right="0.25" top="0.75" bottom="0.75" header="0.3" footer="0.3"/>
  <pageSetup paperSize="9" scale="49"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DA69-F06E-4BDB-88AC-59BF4E08B03A}">
  <sheetPr>
    <tabColor rgb="FFFF0000"/>
    <pageSetUpPr fitToPage="1"/>
  </sheetPr>
  <dimension ref="B1:AT7"/>
  <sheetViews>
    <sheetView zoomScale="70" zoomScaleNormal="70" workbookViewId="0">
      <selection activeCell="F11" sqref="F11"/>
    </sheetView>
  </sheetViews>
  <sheetFormatPr defaultColWidth="9.140625" defaultRowHeight="66.75" customHeight="1" outlineLevelCol="1"/>
  <cols>
    <col min="1" max="1" width="9.140625" style="447" customWidth="1"/>
    <col min="2" max="2" width="10.140625" style="448" bestFit="1" customWidth="1"/>
    <col min="3" max="3" width="24.28515625" style="458" bestFit="1" customWidth="1"/>
    <col min="4" max="4" width="15.85546875" style="459" customWidth="1"/>
    <col min="5" max="5" width="22.140625" style="459" customWidth="1"/>
    <col min="6" max="6" width="22.85546875" style="459" customWidth="1"/>
    <col min="7" max="7" width="17.140625" style="458" customWidth="1"/>
    <col min="8" max="8" width="48.7109375" style="449" customWidth="1"/>
    <col min="9" max="9" width="39" style="455" customWidth="1"/>
    <col min="10" max="10" width="18.140625" style="451" customWidth="1" outlineLevel="1"/>
    <col min="11" max="11" width="21.7109375" style="451" customWidth="1" outlineLevel="1"/>
    <col min="12" max="12" width="13.7109375" style="454" customWidth="1" outlineLevel="1"/>
    <col min="13" max="13" width="25.28515625" style="451" customWidth="1" outlineLevel="1"/>
    <col min="14" max="14" width="27.42578125" style="458" customWidth="1" outlineLevel="1"/>
    <col min="15" max="15" width="21.28515625" style="458" customWidth="1" outlineLevel="1" collapsed="1"/>
    <col min="16" max="16" width="28.140625" style="458" customWidth="1" outlineLevel="1"/>
    <col min="17" max="17" width="23.28515625" style="458" customWidth="1" outlineLevel="1"/>
    <col min="18" max="20" width="19.85546875" style="458" customWidth="1" outlineLevel="1"/>
    <col min="21" max="21" width="17.85546875" style="456" customWidth="1"/>
    <col min="22" max="22" width="26.5703125" style="457" customWidth="1"/>
    <col min="23" max="23" width="25.5703125" style="456" customWidth="1"/>
    <col min="24" max="24" width="43.28515625" style="455" customWidth="1" outlineLevel="1"/>
    <col min="25" max="25" width="23.140625" style="454" customWidth="1" outlineLevel="1"/>
    <col min="26" max="27" width="22.140625" style="454" customWidth="1" outlineLevel="1"/>
    <col min="28" max="29" width="23.7109375" style="453" customWidth="1"/>
    <col min="30" max="30" width="24" style="452" customWidth="1"/>
    <col min="31" max="31" width="23.7109375" style="451" customWidth="1"/>
    <col min="32" max="45" width="20.85546875" style="450" customWidth="1"/>
    <col min="46" max="46" width="42.140625" style="449" customWidth="1" outlineLevel="1" collapsed="1"/>
    <col min="47" max="16384" width="9.140625" style="447"/>
  </cols>
  <sheetData>
    <row r="1" spans="2:46" ht="27" customHeight="1"/>
    <row r="2" spans="2:46" ht="31.15" customHeight="1">
      <c r="D2" s="458"/>
      <c r="H2" s="489"/>
      <c r="I2" s="448"/>
      <c r="J2" s="488" t="s">
        <v>868</v>
      </c>
      <c r="AB2" s="447"/>
      <c r="AC2" s="447"/>
      <c r="AD2" s="483"/>
      <c r="AT2" s="450"/>
    </row>
    <row r="3" spans="2:46" ht="15.75">
      <c r="B3" s="490" t="s">
        <v>869</v>
      </c>
      <c r="D3" s="490"/>
      <c r="E3" s="490"/>
      <c r="F3" s="490"/>
      <c r="G3" s="490"/>
      <c r="H3" s="490"/>
      <c r="I3" s="490"/>
      <c r="J3" s="490"/>
      <c r="K3" s="490"/>
      <c r="L3" s="490"/>
      <c r="M3" s="490"/>
      <c r="N3" s="490"/>
      <c r="O3" s="490"/>
      <c r="P3" s="490"/>
      <c r="Q3" s="490"/>
      <c r="R3" s="490"/>
      <c r="S3" s="490"/>
      <c r="AB3" s="447"/>
      <c r="AC3" s="447"/>
      <c r="AD3" s="483"/>
      <c r="AT3" s="450"/>
    </row>
    <row r="4" spans="2:46" ht="34.5" customHeight="1">
      <c r="C4" s="487"/>
      <c r="G4" s="459"/>
      <c r="I4" s="486"/>
      <c r="O4" s="448"/>
      <c r="P4" s="451"/>
      <c r="V4" s="485"/>
      <c r="W4" s="484"/>
      <c r="AB4" s="447"/>
      <c r="AC4" s="447"/>
      <c r="AD4" s="483"/>
      <c r="AF4" s="482"/>
    </row>
    <row r="5" spans="2:46" s="477" customFormat="1" ht="66.75" customHeight="1">
      <c r="B5" s="478" t="s">
        <v>267</v>
      </c>
      <c r="C5" s="478" t="s">
        <v>867</v>
      </c>
      <c r="D5" s="478" t="s">
        <v>866</v>
      </c>
      <c r="E5" s="478" t="s">
        <v>865</v>
      </c>
      <c r="F5" s="478" t="s">
        <v>864</v>
      </c>
      <c r="G5" s="478" t="s">
        <v>863</v>
      </c>
      <c r="H5" s="478" t="s">
        <v>862</v>
      </c>
      <c r="I5" s="478" t="s">
        <v>861</v>
      </c>
      <c r="J5" s="478" t="s">
        <v>860</v>
      </c>
      <c r="K5" s="478" t="s">
        <v>859</v>
      </c>
      <c r="L5" s="478" t="s">
        <v>858</v>
      </c>
      <c r="M5" s="478" t="s">
        <v>857</v>
      </c>
      <c r="N5" s="478" t="s">
        <v>856</v>
      </c>
      <c r="O5" s="478" t="s">
        <v>855</v>
      </c>
      <c r="P5" s="478" t="s">
        <v>854</v>
      </c>
      <c r="Q5" s="478" t="s">
        <v>853</v>
      </c>
      <c r="R5" s="478" t="s">
        <v>852</v>
      </c>
      <c r="S5" s="478" t="s">
        <v>851</v>
      </c>
      <c r="T5" s="478" t="s">
        <v>850</v>
      </c>
      <c r="U5" s="478" t="s">
        <v>849</v>
      </c>
      <c r="V5" s="478" t="s">
        <v>848</v>
      </c>
      <c r="W5" s="478" t="s">
        <v>847</v>
      </c>
      <c r="X5" s="478" t="s">
        <v>846</v>
      </c>
      <c r="Y5" s="478" t="s">
        <v>845</v>
      </c>
      <c r="Z5" s="478" t="s">
        <v>844</v>
      </c>
      <c r="AA5" s="478" t="s">
        <v>843</v>
      </c>
      <c r="AB5" s="478" t="s">
        <v>842</v>
      </c>
      <c r="AC5" s="478" t="s">
        <v>841</v>
      </c>
      <c r="AD5" s="481" t="s">
        <v>840</v>
      </c>
      <c r="AE5" s="480" t="s">
        <v>873</v>
      </c>
      <c r="AF5" s="478" t="s">
        <v>839</v>
      </c>
      <c r="AG5" s="478" t="s">
        <v>838</v>
      </c>
      <c r="AH5" s="478" t="s">
        <v>837</v>
      </c>
      <c r="AI5" s="478" t="s">
        <v>836</v>
      </c>
      <c r="AJ5" s="479" t="s">
        <v>835</v>
      </c>
      <c r="AK5" s="479" t="s">
        <v>834</v>
      </c>
      <c r="AL5" s="479" t="s">
        <v>833</v>
      </c>
      <c r="AM5" s="479" t="s">
        <v>832</v>
      </c>
      <c r="AN5" s="478" t="s">
        <v>831</v>
      </c>
      <c r="AO5" s="478" t="s">
        <v>830</v>
      </c>
      <c r="AP5" s="478" t="s">
        <v>829</v>
      </c>
      <c r="AQ5" s="478" t="s">
        <v>828</v>
      </c>
      <c r="AR5" s="478" t="s">
        <v>827</v>
      </c>
      <c r="AS5" s="478" t="s">
        <v>874</v>
      </c>
      <c r="AT5" s="478" t="s">
        <v>826</v>
      </c>
    </row>
    <row r="6" spans="2:46" ht="15.75">
      <c r="B6" s="491">
        <v>1</v>
      </c>
      <c r="C6" s="491">
        <v>2</v>
      </c>
      <c r="D6" s="491">
        <v>3</v>
      </c>
      <c r="E6" s="491">
        <v>4</v>
      </c>
      <c r="F6" s="491">
        <v>5</v>
      </c>
      <c r="G6" s="491">
        <v>6</v>
      </c>
      <c r="H6" s="491">
        <v>7</v>
      </c>
      <c r="I6" s="491">
        <v>8</v>
      </c>
      <c r="J6" s="491">
        <v>9</v>
      </c>
      <c r="K6" s="491">
        <v>10</v>
      </c>
      <c r="L6" s="491">
        <v>11</v>
      </c>
      <c r="M6" s="491">
        <v>12</v>
      </c>
      <c r="N6" s="491">
        <v>13</v>
      </c>
      <c r="O6" s="491">
        <v>14</v>
      </c>
      <c r="P6" s="491">
        <v>15</v>
      </c>
      <c r="Q6" s="491">
        <v>16</v>
      </c>
      <c r="R6" s="491">
        <v>17</v>
      </c>
      <c r="S6" s="491">
        <v>18</v>
      </c>
      <c r="T6" s="491">
        <v>19</v>
      </c>
      <c r="U6" s="491">
        <v>20</v>
      </c>
      <c r="V6" s="491">
        <v>21</v>
      </c>
      <c r="W6" s="491">
        <v>22</v>
      </c>
      <c r="X6" s="491">
        <v>23</v>
      </c>
      <c r="Y6" s="491">
        <v>24</v>
      </c>
      <c r="Z6" s="491">
        <v>25</v>
      </c>
      <c r="AA6" s="491">
        <v>26</v>
      </c>
      <c r="AB6" s="491">
        <v>27</v>
      </c>
      <c r="AC6" s="491">
        <v>28</v>
      </c>
      <c r="AD6" s="491">
        <v>29</v>
      </c>
      <c r="AE6" s="491">
        <v>30</v>
      </c>
      <c r="AF6" s="491">
        <v>31</v>
      </c>
      <c r="AG6" s="491">
        <v>32</v>
      </c>
      <c r="AH6" s="491">
        <v>33</v>
      </c>
      <c r="AI6" s="491">
        <v>34</v>
      </c>
      <c r="AJ6" s="491">
        <v>35</v>
      </c>
      <c r="AK6" s="491">
        <v>36</v>
      </c>
      <c r="AL6" s="491">
        <v>37</v>
      </c>
      <c r="AM6" s="491">
        <v>38</v>
      </c>
      <c r="AN6" s="491">
        <v>39</v>
      </c>
      <c r="AO6" s="491">
        <v>40</v>
      </c>
      <c r="AP6" s="491">
        <v>41</v>
      </c>
      <c r="AQ6" s="491">
        <v>42</v>
      </c>
      <c r="AR6" s="491">
        <v>43</v>
      </c>
      <c r="AS6" s="491">
        <v>44</v>
      </c>
      <c r="AT6" s="491">
        <v>45</v>
      </c>
    </row>
    <row r="7" spans="2:46" ht="66.75" customHeight="1">
      <c r="B7" s="465">
        <v>1</v>
      </c>
      <c r="C7" s="469" t="s">
        <v>825</v>
      </c>
      <c r="D7" s="465" t="s">
        <v>824</v>
      </c>
      <c r="E7" s="476" t="s">
        <v>823</v>
      </c>
      <c r="F7" s="465" t="s">
        <v>870</v>
      </c>
      <c r="G7" s="465" t="s">
        <v>822</v>
      </c>
      <c r="H7" s="475" t="s">
        <v>871</v>
      </c>
      <c r="I7" s="474" t="s">
        <v>872</v>
      </c>
      <c r="J7" s="465">
        <v>20</v>
      </c>
      <c r="K7" s="465">
        <v>5</v>
      </c>
      <c r="L7" s="473" t="s">
        <v>821</v>
      </c>
      <c r="M7" s="473">
        <v>0.26989999999999997</v>
      </c>
      <c r="N7" s="472" t="s">
        <v>820</v>
      </c>
      <c r="O7" s="470">
        <v>41882</v>
      </c>
      <c r="P7" s="471">
        <v>41792</v>
      </c>
      <c r="Q7" s="471">
        <v>43646</v>
      </c>
      <c r="R7" s="470">
        <v>45291</v>
      </c>
      <c r="S7" s="469">
        <v>2014</v>
      </c>
      <c r="T7" s="469">
        <v>2024</v>
      </c>
      <c r="U7" s="469" t="s">
        <v>819</v>
      </c>
      <c r="V7" s="468">
        <v>125</v>
      </c>
      <c r="W7" s="467" t="s">
        <v>37</v>
      </c>
      <c r="X7" s="466" t="s">
        <v>818</v>
      </c>
      <c r="Y7" s="465" t="s">
        <v>817</v>
      </c>
      <c r="Z7" s="465" t="s">
        <v>816</v>
      </c>
      <c r="AA7" s="465" t="s">
        <v>815</v>
      </c>
      <c r="AB7" s="464">
        <v>10.906259524999999</v>
      </c>
      <c r="AC7" s="464">
        <v>36883.770025002246</v>
      </c>
      <c r="AD7" s="463">
        <v>0.9</v>
      </c>
      <c r="AE7" s="462" t="s">
        <v>37</v>
      </c>
      <c r="AF7" s="461">
        <v>20000</v>
      </c>
      <c r="AG7" s="461">
        <v>761.74</v>
      </c>
      <c r="AH7" s="461">
        <v>19238.259999999998</v>
      </c>
      <c r="AI7" s="461">
        <v>0</v>
      </c>
      <c r="AJ7" s="461">
        <v>21064.651208482799</v>
      </c>
      <c r="AK7" s="461">
        <v>1024.01371002</v>
      </c>
      <c r="AL7" s="461">
        <v>20040.637498462798</v>
      </c>
      <c r="AM7" s="461">
        <v>0</v>
      </c>
      <c r="AN7" s="460">
        <v>0</v>
      </c>
      <c r="AO7" s="460">
        <v>0</v>
      </c>
      <c r="AP7" s="460">
        <v>0</v>
      </c>
      <c r="AQ7" s="460"/>
      <c r="AR7" s="460"/>
      <c r="AS7" s="460"/>
      <c r="AT7" s="492" t="s">
        <v>814</v>
      </c>
    </row>
  </sheetData>
  <autoFilter ref="B5:AT7" xr:uid="{00000000-0001-0000-0000-000000000000}"/>
  <conditionalFormatting sqref="H7:I7 H2:I5">
    <cfRule type="duplicateValues" dxfId="1" priority="1"/>
    <cfRule type="duplicateValues" dxfId="0" priority="2"/>
  </conditionalFormatting>
  <conditionalFormatting sqref="AE7">
    <cfRule type="dataBar" priority="3">
      <dataBar>
        <cfvo type="min"/>
        <cfvo type="max"/>
        <color rgb="FF63C384"/>
      </dataBar>
      <extLst>
        <ext xmlns:x14="http://schemas.microsoft.com/office/spreadsheetml/2009/9/main" uri="{B025F937-C7B1-47D3-B67F-A62EFF666E3E}">
          <x14:id>{98AFAC98-CF4F-472B-BB3B-47BB8E006F91}</x14:id>
        </ext>
      </extLst>
    </cfRule>
  </conditionalFormatting>
  <pageMargins left="0.25" right="0.25" top="0.75" bottom="0.75" header="0.3" footer="0.3"/>
  <pageSetup paperSize="9" scale="16"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dataBar" id="{98AFAC98-CF4F-472B-BB3B-47BB8E006F91}">
            <x14:dataBar minLength="0" maxLength="100" border="1" negativeBarBorderColorSameAsPositive="0">
              <x14:cfvo type="autoMin"/>
              <x14:cfvo type="autoMax"/>
              <x14:borderColor rgb="FF63C384"/>
              <x14:negativeFillColor rgb="FFFF0000"/>
              <x14:negativeBorderColor rgb="FFFF0000"/>
              <x14:axisColor rgb="FF000000"/>
            </x14:dataBar>
          </x14:cfRule>
          <xm:sqref>AE7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94"/>
  <sheetViews>
    <sheetView showGridLines="0" zoomScale="85" zoomScaleNormal="85" zoomScalePageLayoutView="70" workbookViewId="0">
      <selection activeCell="W57" sqref="W57"/>
    </sheetView>
  </sheetViews>
  <sheetFormatPr defaultColWidth="9.140625" defaultRowHeight="14.25"/>
  <cols>
    <col min="1" max="1" width="3.7109375" style="36" customWidth="1"/>
    <col min="2" max="2" width="14.140625" style="36" customWidth="1"/>
    <col min="3" max="3" width="2.42578125" style="36" customWidth="1"/>
    <col min="4" max="4" width="37.5703125" style="36" customWidth="1"/>
    <col min="5" max="5" width="16.140625" style="36" customWidth="1"/>
    <col min="6" max="6" width="9.28515625" style="36" customWidth="1"/>
    <col min="7" max="7" width="8.5703125" style="36" customWidth="1"/>
    <col min="8" max="8" width="9.140625" style="36" customWidth="1"/>
    <col min="9" max="10" width="9.7109375" style="36" customWidth="1"/>
    <col min="11" max="11" width="10.28515625" style="36" customWidth="1"/>
    <col min="12" max="12" width="9.140625" style="36"/>
    <col min="13" max="13" width="10.28515625" style="36" customWidth="1"/>
    <col min="14" max="16384" width="9.140625" style="36"/>
  </cols>
  <sheetData>
    <row r="2" spans="1:15">
      <c r="A2" s="198"/>
      <c r="B2" s="198" t="s">
        <v>736</v>
      </c>
      <c r="C2" s="198"/>
      <c r="D2" s="198"/>
      <c r="E2" s="198"/>
      <c r="F2" s="198"/>
      <c r="G2" s="198"/>
      <c r="H2" s="198"/>
      <c r="I2" s="198"/>
      <c r="J2" s="198"/>
      <c r="K2" s="198"/>
      <c r="L2" s="198"/>
      <c r="M2" s="198"/>
    </row>
    <row r="3" spans="1:15">
      <c r="B3" s="497" t="s">
        <v>0</v>
      </c>
      <c r="C3" s="497"/>
      <c r="D3" s="497"/>
      <c r="E3" s="497"/>
      <c r="F3" s="497"/>
      <c r="G3" s="497"/>
      <c r="H3" s="497"/>
      <c r="I3" s="497"/>
      <c r="J3" s="497"/>
      <c r="K3" s="497"/>
      <c r="L3" s="497"/>
      <c r="M3" s="497"/>
    </row>
    <row r="4" spans="1:15" ht="15" thickBot="1">
      <c r="B4" s="142"/>
      <c r="K4" s="498" t="s">
        <v>374</v>
      </c>
      <c r="L4" s="498"/>
      <c r="M4" s="498"/>
    </row>
    <row r="5" spans="1:15" ht="15">
      <c r="B5" s="432"/>
      <c r="C5" s="225"/>
      <c r="D5" s="428" t="s">
        <v>501</v>
      </c>
      <c r="E5" s="428" t="str">
        <f>VLOOKUP(D5,'Ref Устгах засах шаардлагагүй'!B:C,2,0)</f>
        <v>Хөтөлбөрийн нэр</v>
      </c>
      <c r="F5" s="225"/>
      <c r="G5" s="225"/>
      <c r="H5" s="225"/>
      <c r="I5" s="225"/>
      <c r="J5" s="225"/>
      <c r="K5" s="225"/>
      <c r="L5" s="225"/>
      <c r="M5" s="226"/>
    </row>
    <row r="6" spans="1:15" ht="15">
      <c r="B6" s="495" t="s">
        <v>81</v>
      </c>
      <c r="C6" s="496" t="s">
        <v>752</v>
      </c>
      <c r="D6" s="496"/>
      <c r="E6" s="499" t="s">
        <v>749</v>
      </c>
      <c r="F6" s="499"/>
      <c r="G6" s="499" t="s">
        <v>748</v>
      </c>
      <c r="H6" s="499"/>
      <c r="I6" s="499" t="s">
        <v>750</v>
      </c>
      <c r="J6" s="499"/>
      <c r="K6" s="499" t="s">
        <v>751</v>
      </c>
      <c r="L6" s="499"/>
      <c r="M6" s="500"/>
    </row>
    <row r="7" spans="1:15" ht="41.25" customHeight="1">
      <c r="B7" s="495"/>
      <c r="C7" s="496"/>
      <c r="D7" s="496"/>
      <c r="E7" s="175" t="s">
        <v>783</v>
      </c>
      <c r="F7" s="175" t="s">
        <v>784</v>
      </c>
      <c r="G7" s="175" t="s">
        <v>785</v>
      </c>
      <c r="H7" s="175" t="s">
        <v>786</v>
      </c>
      <c r="I7" s="175" t="s">
        <v>746</v>
      </c>
      <c r="J7" s="175" t="s">
        <v>788</v>
      </c>
      <c r="K7" s="414" t="s">
        <v>789</v>
      </c>
      <c r="L7" s="175" t="s">
        <v>790</v>
      </c>
      <c r="M7" s="415" t="s">
        <v>792</v>
      </c>
    </row>
    <row r="8" spans="1:15" ht="12.75" customHeight="1" thickBot="1">
      <c r="A8" s="227"/>
      <c r="B8" s="416">
        <v>1</v>
      </c>
      <c r="C8" s="501">
        <v>2</v>
      </c>
      <c r="D8" s="501"/>
      <c r="E8" s="417">
        <v>3</v>
      </c>
      <c r="F8" s="417">
        <v>4</v>
      </c>
      <c r="G8" s="417">
        <v>5</v>
      </c>
      <c r="H8" s="417">
        <v>6</v>
      </c>
      <c r="I8" s="417">
        <v>7</v>
      </c>
      <c r="J8" s="417">
        <v>8</v>
      </c>
      <c r="K8" s="417">
        <v>9</v>
      </c>
      <c r="L8" s="417">
        <v>10</v>
      </c>
      <c r="M8" s="418">
        <v>11</v>
      </c>
    </row>
    <row r="9" spans="1:15" ht="15">
      <c r="A9" s="228"/>
      <c r="B9" s="422" t="s">
        <v>738</v>
      </c>
      <c r="C9" s="229"/>
      <c r="D9" s="229"/>
      <c r="E9" s="229"/>
      <c r="F9" s="229"/>
      <c r="G9" s="229"/>
      <c r="H9" s="229"/>
      <c r="I9" s="229"/>
      <c r="J9" s="229"/>
      <c r="K9" s="229"/>
      <c r="L9" s="229"/>
      <c r="M9" s="230"/>
    </row>
    <row r="10" spans="1:15">
      <c r="A10" s="228"/>
      <c r="B10" s="231">
        <v>2101</v>
      </c>
      <c r="C10" s="232" t="s">
        <v>2</v>
      </c>
      <c r="D10" s="232"/>
      <c r="E10" s="1"/>
      <c r="F10" s="1"/>
      <c r="G10" s="1"/>
      <c r="H10" s="1"/>
      <c r="I10" s="1"/>
      <c r="J10" s="233"/>
      <c r="K10" s="234" t="s">
        <v>3</v>
      </c>
      <c r="L10" s="234" t="s">
        <v>3</v>
      </c>
      <c r="M10" s="235" t="s">
        <v>3</v>
      </c>
    </row>
    <row r="11" spans="1:15">
      <c r="A11" s="228"/>
      <c r="B11" s="231">
        <v>2102</v>
      </c>
      <c r="C11" s="232" t="s">
        <v>4</v>
      </c>
      <c r="D11" s="232"/>
      <c r="E11" s="1"/>
      <c r="F11" s="1"/>
      <c r="G11" s="1"/>
      <c r="H11" s="1"/>
      <c r="I11" s="1"/>
      <c r="J11" s="236"/>
      <c r="K11" s="234" t="s">
        <v>3</v>
      </c>
      <c r="L11" s="234" t="s">
        <v>3</v>
      </c>
      <c r="M11" s="235" t="s">
        <v>3</v>
      </c>
      <c r="O11" s="237"/>
    </row>
    <row r="12" spans="1:15">
      <c r="A12" s="228"/>
      <c r="B12" s="231">
        <v>2103</v>
      </c>
      <c r="C12" s="232" t="s">
        <v>5</v>
      </c>
      <c r="D12" s="232"/>
      <c r="E12" s="1"/>
      <c r="F12" s="1"/>
      <c r="G12" s="1"/>
      <c r="H12" s="1"/>
      <c r="I12" s="1"/>
      <c r="J12" s="236"/>
      <c r="K12" s="234" t="s">
        <v>3</v>
      </c>
      <c r="L12" s="234" t="s">
        <v>3</v>
      </c>
      <c r="M12" s="235" t="s">
        <v>3</v>
      </c>
    </row>
    <row r="13" spans="1:15">
      <c r="A13" s="228"/>
      <c r="B13" s="231" t="s">
        <v>18</v>
      </c>
      <c r="C13" s="232"/>
      <c r="D13" s="232"/>
      <c r="E13" s="1"/>
      <c r="F13" s="1"/>
      <c r="G13" s="1"/>
      <c r="H13" s="1"/>
      <c r="I13" s="1"/>
      <c r="J13" s="1"/>
      <c r="K13" s="234"/>
      <c r="L13" s="234"/>
      <c r="M13" s="235"/>
    </row>
    <row r="14" spans="1:15" ht="15.75" thickBot="1">
      <c r="A14" s="228"/>
      <c r="B14" s="493" t="s">
        <v>763</v>
      </c>
      <c r="C14" s="494"/>
      <c r="D14" s="494"/>
      <c r="E14" s="366">
        <f>SUM(E10:E13)</f>
        <v>0</v>
      </c>
      <c r="F14" s="366">
        <f t="shared" ref="F14:J14" si="0">SUM(F10:F13)</f>
        <v>0</v>
      </c>
      <c r="G14" s="366">
        <f t="shared" si="0"/>
        <v>0</v>
      </c>
      <c r="H14" s="366">
        <f t="shared" si="0"/>
        <v>0</v>
      </c>
      <c r="I14" s="366">
        <f t="shared" si="0"/>
        <v>0</v>
      </c>
      <c r="J14" s="366">
        <f t="shared" si="0"/>
        <v>0</v>
      </c>
      <c r="K14" s="35"/>
      <c r="L14" s="35"/>
      <c r="M14" s="367"/>
    </row>
    <row r="15" spans="1:15" ht="15.75" thickTop="1">
      <c r="A15" s="228"/>
      <c r="B15" s="423" t="s">
        <v>739</v>
      </c>
      <c r="E15" s="1"/>
      <c r="F15" s="1"/>
      <c r="G15" s="1"/>
      <c r="H15" s="1"/>
      <c r="I15" s="1"/>
      <c r="J15" s="1"/>
      <c r="K15" s="1"/>
      <c r="L15" s="1"/>
      <c r="M15" s="248"/>
    </row>
    <row r="16" spans="1:15" ht="15">
      <c r="A16" s="228"/>
      <c r="B16" s="426">
        <v>81600</v>
      </c>
      <c r="C16" s="425" t="s">
        <v>7</v>
      </c>
      <c r="D16" s="238"/>
      <c r="E16" s="239">
        <f>SUM(E17:E19)</f>
        <v>0</v>
      </c>
      <c r="F16" s="239">
        <f t="shared" ref="F16:J16" si="1">SUM(F17:F19)</f>
        <v>0</v>
      </c>
      <c r="G16" s="239">
        <f t="shared" si="1"/>
        <v>0</v>
      </c>
      <c r="H16" s="239">
        <f t="shared" si="1"/>
        <v>0</v>
      </c>
      <c r="I16" s="239">
        <f t="shared" si="1"/>
        <v>0</v>
      </c>
      <c r="J16" s="239">
        <f t="shared" si="1"/>
        <v>0</v>
      </c>
      <c r="K16" s="240" t="s">
        <v>3</v>
      </c>
      <c r="L16" s="240" t="s">
        <v>3</v>
      </c>
      <c r="M16" s="241" t="s">
        <v>3</v>
      </c>
    </row>
    <row r="17" spans="1:13">
      <c r="B17" s="242">
        <v>81606</v>
      </c>
      <c r="D17" s="243" t="s">
        <v>8</v>
      </c>
      <c r="E17" s="244"/>
      <c r="F17" s="245"/>
      <c r="G17" s="245"/>
      <c r="H17" s="245"/>
      <c r="I17" s="245"/>
      <c r="J17" s="236"/>
      <c r="K17" s="234" t="s">
        <v>3</v>
      </c>
      <c r="L17" s="234" t="s">
        <v>3</v>
      </c>
      <c r="M17" s="235" t="s">
        <v>3</v>
      </c>
    </row>
    <row r="18" spans="1:13">
      <c r="B18" s="242">
        <v>81607</v>
      </c>
      <c r="D18" s="243" t="s">
        <v>9</v>
      </c>
      <c r="E18" s="244"/>
      <c r="F18" s="245"/>
      <c r="G18" s="245"/>
      <c r="H18" s="245"/>
      <c r="I18" s="245"/>
      <c r="J18" s="236"/>
      <c r="K18" s="234" t="s">
        <v>3</v>
      </c>
      <c r="L18" s="234" t="s">
        <v>3</v>
      </c>
      <c r="M18" s="235" t="s">
        <v>3</v>
      </c>
    </row>
    <row r="19" spans="1:13">
      <c r="B19" s="242">
        <v>81612</v>
      </c>
      <c r="D19" s="243" t="s">
        <v>10</v>
      </c>
      <c r="E19" s="244"/>
      <c r="F19" s="245"/>
      <c r="G19" s="245"/>
      <c r="H19" s="245"/>
      <c r="I19" s="245"/>
      <c r="J19" s="236"/>
      <c r="K19" s="234" t="s">
        <v>3</v>
      </c>
      <c r="L19" s="234" t="s">
        <v>3</v>
      </c>
      <c r="M19" s="235" t="s">
        <v>3</v>
      </c>
    </row>
    <row r="20" spans="1:13">
      <c r="B20" s="242" t="s">
        <v>17</v>
      </c>
      <c r="D20" s="243"/>
      <c r="E20" s="244"/>
      <c r="F20" s="244"/>
      <c r="G20" s="244"/>
      <c r="H20" s="244"/>
      <c r="I20" s="244"/>
      <c r="J20" s="244"/>
      <c r="K20" s="234"/>
      <c r="L20" s="234"/>
      <c r="M20" s="235"/>
    </row>
    <row r="21" spans="1:13" ht="15.75" thickBot="1">
      <c r="A21" s="228"/>
      <c r="B21" s="493" t="s">
        <v>763</v>
      </c>
      <c r="C21" s="494"/>
      <c r="D21" s="494"/>
      <c r="E21" s="368">
        <f>E16</f>
        <v>0</v>
      </c>
      <c r="F21" s="368">
        <f t="shared" ref="F21:J21" si="2">F16</f>
        <v>0</v>
      </c>
      <c r="G21" s="368">
        <f t="shared" si="2"/>
        <v>0</v>
      </c>
      <c r="H21" s="368">
        <f t="shared" si="2"/>
        <v>0</v>
      </c>
      <c r="I21" s="368">
        <f t="shared" si="2"/>
        <v>0</v>
      </c>
      <c r="J21" s="368">
        <f t="shared" si="2"/>
        <v>0</v>
      </c>
      <c r="K21" s="35"/>
      <c r="L21" s="35"/>
      <c r="M21" s="367"/>
    </row>
    <row r="22" spans="1:13" ht="15.75" thickTop="1">
      <c r="A22" s="228"/>
      <c r="B22" s="423" t="s">
        <v>740</v>
      </c>
      <c r="E22" s="1"/>
      <c r="F22" s="1"/>
      <c r="G22" s="1"/>
      <c r="H22" s="1"/>
      <c r="I22" s="1"/>
      <c r="J22" s="1"/>
      <c r="K22" s="234"/>
      <c r="L22" s="234"/>
      <c r="M22" s="235"/>
    </row>
    <row r="23" spans="1:13" ht="15">
      <c r="A23" s="228"/>
      <c r="B23" s="426">
        <v>31</v>
      </c>
      <c r="C23" s="425" t="s">
        <v>11</v>
      </c>
      <c r="D23" s="238"/>
      <c r="E23" s="239">
        <f>SUM(E24:E25)</f>
        <v>0</v>
      </c>
      <c r="F23" s="239">
        <f t="shared" ref="F23:J23" si="3">SUM(F24:F25)</f>
        <v>0</v>
      </c>
      <c r="G23" s="239">
        <f t="shared" si="3"/>
        <v>0</v>
      </c>
      <c r="H23" s="239">
        <f t="shared" si="3"/>
        <v>0</v>
      </c>
      <c r="I23" s="239">
        <f t="shared" si="3"/>
        <v>0</v>
      </c>
      <c r="J23" s="239">
        <f t="shared" si="3"/>
        <v>0</v>
      </c>
      <c r="K23" s="240" t="s">
        <v>3</v>
      </c>
      <c r="L23" s="240" t="s">
        <v>3</v>
      </c>
      <c r="M23" s="241" t="s">
        <v>3</v>
      </c>
    </row>
    <row r="24" spans="1:13">
      <c r="A24" s="228"/>
      <c r="B24" s="246">
        <v>310003</v>
      </c>
      <c r="C24" s="232"/>
      <c r="D24" s="232" t="s">
        <v>12</v>
      </c>
      <c r="E24" s="244"/>
      <c r="F24" s="245"/>
      <c r="G24" s="245"/>
      <c r="H24" s="245"/>
      <c r="I24" s="245"/>
      <c r="J24" s="236"/>
      <c r="K24" s="234" t="s">
        <v>3</v>
      </c>
      <c r="L24" s="234" t="s">
        <v>3</v>
      </c>
      <c r="M24" s="235" t="s">
        <v>3</v>
      </c>
    </row>
    <row r="25" spans="1:13">
      <c r="A25" s="228"/>
      <c r="B25" s="246">
        <v>310002</v>
      </c>
      <c r="C25" s="232"/>
      <c r="D25" s="232" t="s">
        <v>13</v>
      </c>
      <c r="E25" s="244"/>
      <c r="F25" s="245"/>
      <c r="G25" s="245"/>
      <c r="H25" s="245"/>
      <c r="I25" s="245"/>
      <c r="J25" s="236"/>
      <c r="K25" s="234" t="s">
        <v>3</v>
      </c>
      <c r="L25" s="234" t="s">
        <v>3</v>
      </c>
      <c r="M25" s="235" t="s">
        <v>3</v>
      </c>
    </row>
    <row r="26" spans="1:13">
      <c r="A26" s="228"/>
      <c r="B26" s="242" t="s">
        <v>17</v>
      </c>
      <c r="E26" s="1"/>
      <c r="F26" s="247"/>
      <c r="G26" s="1"/>
      <c r="H26" s="1"/>
      <c r="I26" s="1"/>
      <c r="J26" s="1"/>
      <c r="K26" s="1"/>
      <c r="L26" s="1"/>
      <c r="M26" s="248"/>
    </row>
    <row r="27" spans="1:13" ht="15.75" thickBot="1">
      <c r="A27" s="228"/>
      <c r="B27" s="493" t="s">
        <v>763</v>
      </c>
      <c r="C27" s="494"/>
      <c r="D27" s="494"/>
      <c r="E27" s="368">
        <f>E23</f>
        <v>0</v>
      </c>
      <c r="F27" s="368">
        <f t="shared" ref="F27:J27" si="4">F23</f>
        <v>0</v>
      </c>
      <c r="G27" s="368">
        <f t="shared" si="4"/>
        <v>0</v>
      </c>
      <c r="H27" s="368">
        <f t="shared" si="4"/>
        <v>0</v>
      </c>
      <c r="I27" s="368">
        <f t="shared" si="4"/>
        <v>0</v>
      </c>
      <c r="J27" s="368">
        <f t="shared" si="4"/>
        <v>0</v>
      </c>
      <c r="K27" s="35"/>
      <c r="L27" s="35"/>
      <c r="M27" s="367"/>
    </row>
    <row r="28" spans="1:13" ht="15.75" thickTop="1">
      <c r="A28" s="228"/>
      <c r="B28" s="423" t="s">
        <v>741</v>
      </c>
      <c r="E28" s="234"/>
      <c r="F28" s="234"/>
      <c r="G28" s="234"/>
      <c r="H28" s="234"/>
      <c r="I28" s="234"/>
      <c r="J28" s="234"/>
      <c r="K28" s="234"/>
      <c r="L28" s="234"/>
      <c r="M28" s="235"/>
    </row>
    <row r="29" spans="1:13">
      <c r="A29" s="228"/>
      <c r="B29" s="249">
        <v>1</v>
      </c>
      <c r="C29" s="250" t="s">
        <v>753</v>
      </c>
      <c r="D29" s="250"/>
      <c r="E29" s="244"/>
      <c r="F29" s="245"/>
      <c r="G29" s="245"/>
      <c r="H29" s="245"/>
      <c r="I29" s="245"/>
      <c r="J29" s="236"/>
      <c r="K29" s="234" t="s">
        <v>3</v>
      </c>
      <c r="L29" s="234" t="s">
        <v>3</v>
      </c>
      <c r="M29" s="235" t="s">
        <v>3</v>
      </c>
    </row>
    <row r="30" spans="1:13">
      <c r="A30" s="228"/>
      <c r="B30" s="249">
        <v>2</v>
      </c>
      <c r="C30" s="250" t="s">
        <v>754</v>
      </c>
      <c r="D30" s="250"/>
      <c r="E30" s="244"/>
      <c r="F30" s="245"/>
      <c r="G30" s="245"/>
      <c r="H30" s="245"/>
      <c r="I30" s="245"/>
      <c r="J30" s="236"/>
      <c r="K30" s="234" t="s">
        <v>3</v>
      </c>
      <c r="L30" s="234" t="s">
        <v>3</v>
      </c>
      <c r="M30" s="235" t="s">
        <v>3</v>
      </c>
    </row>
    <row r="31" spans="1:13">
      <c r="A31" s="228"/>
      <c r="B31" s="249">
        <v>3</v>
      </c>
      <c r="C31" s="250" t="s">
        <v>755</v>
      </c>
      <c r="D31" s="250"/>
      <c r="E31" s="244"/>
      <c r="F31" s="245"/>
      <c r="G31" s="245"/>
      <c r="H31" s="245"/>
      <c r="I31" s="245"/>
      <c r="J31" s="236"/>
      <c r="K31" s="234" t="s">
        <v>3</v>
      </c>
      <c r="L31" s="234" t="s">
        <v>3</v>
      </c>
      <c r="M31" s="235" t="s">
        <v>3</v>
      </c>
    </row>
    <row r="32" spans="1:13">
      <c r="A32" s="228"/>
      <c r="B32" s="521" t="s">
        <v>17</v>
      </c>
      <c r="C32" s="522"/>
      <c r="D32" s="522"/>
      <c r="E32" s="251"/>
      <c r="F32" s="251"/>
      <c r="G32" s="251"/>
      <c r="H32" s="251"/>
      <c r="I32" s="251"/>
      <c r="J32" s="1"/>
      <c r="K32" s="251"/>
      <c r="L32" s="251"/>
      <c r="M32" s="252"/>
    </row>
    <row r="33" spans="1:13" ht="15.75" thickBot="1">
      <c r="A33" s="228"/>
      <c r="B33" s="493" t="s">
        <v>763</v>
      </c>
      <c r="C33" s="494"/>
      <c r="D33" s="494"/>
      <c r="E33" s="368">
        <f>SUM(E29:E31)</f>
        <v>0</v>
      </c>
      <c r="F33" s="366">
        <f t="shared" ref="F33:J33" si="5">SUM(F29:F31)</f>
        <v>0</v>
      </c>
      <c r="G33" s="366">
        <f t="shared" si="5"/>
        <v>0</v>
      </c>
      <c r="H33" s="366">
        <f t="shared" si="5"/>
        <v>0</v>
      </c>
      <c r="I33" s="366">
        <f t="shared" si="5"/>
        <v>0</v>
      </c>
      <c r="J33" s="366">
        <f t="shared" si="5"/>
        <v>0</v>
      </c>
      <c r="K33" s="35"/>
      <c r="L33" s="35"/>
      <c r="M33" s="367"/>
    </row>
    <row r="34" spans="1:13" ht="15.75" thickTop="1">
      <c r="A34" s="228"/>
      <c r="B34" s="423" t="s">
        <v>742</v>
      </c>
      <c r="E34" s="1"/>
      <c r="F34" s="1"/>
      <c r="G34" s="1"/>
      <c r="H34" s="1"/>
      <c r="I34" s="1"/>
      <c r="J34" s="1"/>
      <c r="K34" s="1"/>
      <c r="L34" s="1"/>
      <c r="M34" s="248"/>
    </row>
    <row r="35" spans="1:13">
      <c r="A35" s="228"/>
      <c r="B35" s="253">
        <v>1024111</v>
      </c>
      <c r="D35" s="36" t="s">
        <v>14</v>
      </c>
      <c r="E35" s="244"/>
      <c r="F35" s="245"/>
      <c r="G35" s="245"/>
      <c r="H35" s="245"/>
      <c r="I35" s="245"/>
      <c r="J35" s="236"/>
      <c r="K35" s="234" t="s">
        <v>3</v>
      </c>
      <c r="L35" s="234" t="s">
        <v>3</v>
      </c>
      <c r="M35" s="235" t="s">
        <v>3</v>
      </c>
    </row>
    <row r="36" spans="1:13">
      <c r="A36" s="228"/>
      <c r="B36" s="253">
        <v>1024102</v>
      </c>
      <c r="D36" s="36" t="s">
        <v>15</v>
      </c>
      <c r="E36" s="244"/>
      <c r="F36" s="245"/>
      <c r="G36" s="245"/>
      <c r="H36" s="245"/>
      <c r="I36" s="245"/>
      <c r="J36" s="236"/>
      <c r="K36" s="234" t="s">
        <v>3</v>
      </c>
      <c r="L36" s="234" t="s">
        <v>3</v>
      </c>
      <c r="M36" s="235" t="s">
        <v>3</v>
      </c>
    </row>
    <row r="37" spans="1:13">
      <c r="A37" s="228"/>
      <c r="B37" s="253">
        <v>1024500</v>
      </c>
      <c r="D37" s="36" t="s">
        <v>16</v>
      </c>
      <c r="E37" s="244"/>
      <c r="F37" s="245"/>
      <c r="G37" s="245"/>
      <c r="H37" s="245"/>
      <c r="I37" s="245"/>
      <c r="J37" s="236"/>
      <c r="K37" s="234" t="s">
        <v>3</v>
      </c>
      <c r="L37" s="234" t="s">
        <v>3</v>
      </c>
      <c r="M37" s="235" t="s">
        <v>3</v>
      </c>
    </row>
    <row r="38" spans="1:13">
      <c r="A38" s="228"/>
      <c r="B38" s="254" t="s">
        <v>17</v>
      </c>
      <c r="E38" s="1"/>
      <c r="F38" s="1"/>
      <c r="G38" s="1"/>
      <c r="H38" s="1"/>
      <c r="I38" s="1"/>
      <c r="J38" s="1"/>
      <c r="K38" s="1"/>
      <c r="L38" s="1"/>
      <c r="M38" s="248"/>
    </row>
    <row r="39" spans="1:13" ht="15.75" thickBot="1">
      <c r="A39" s="228"/>
      <c r="B39" s="493" t="s">
        <v>763</v>
      </c>
      <c r="C39" s="494"/>
      <c r="D39" s="494"/>
      <c r="E39" s="366">
        <f t="shared" ref="E39:J39" si="6">SUM(E32:E37)</f>
        <v>0</v>
      </c>
      <c r="F39" s="366">
        <f t="shared" si="6"/>
        <v>0</v>
      </c>
      <c r="G39" s="366">
        <f t="shared" si="6"/>
        <v>0</v>
      </c>
      <c r="H39" s="366">
        <f t="shared" si="6"/>
        <v>0</v>
      </c>
      <c r="I39" s="366">
        <f t="shared" si="6"/>
        <v>0</v>
      </c>
      <c r="J39" s="366">
        <f t="shared" si="6"/>
        <v>0</v>
      </c>
      <c r="K39" s="35"/>
      <c r="L39" s="35"/>
      <c r="M39" s="367"/>
    </row>
    <row r="40" spans="1:13" ht="15.75" thickTop="1">
      <c r="A40" s="228"/>
      <c r="B40" s="70"/>
      <c r="E40" s="255"/>
      <c r="F40" s="255"/>
      <c r="G40" s="255"/>
      <c r="H40" s="255"/>
      <c r="I40" s="255"/>
      <c r="J40" s="255"/>
    </row>
    <row r="41" spans="1:13" ht="15">
      <c r="A41" s="228"/>
      <c r="B41" s="70" t="s">
        <v>19</v>
      </c>
    </row>
    <row r="42" spans="1:13" ht="15" customHeight="1">
      <c r="A42" s="228"/>
      <c r="B42" s="520" t="s">
        <v>20</v>
      </c>
      <c r="C42" s="520"/>
      <c r="D42" s="520"/>
      <c r="E42" s="520"/>
      <c r="F42" s="520"/>
      <c r="G42" s="520"/>
      <c r="H42" s="520"/>
      <c r="I42" s="520"/>
      <c r="J42" s="520"/>
      <c r="K42" s="520"/>
      <c r="L42" s="520"/>
      <c r="M42" s="520"/>
    </row>
    <row r="43" spans="1:13">
      <c r="A43" s="228"/>
      <c r="B43" s="520"/>
      <c r="C43" s="520"/>
      <c r="D43" s="520"/>
      <c r="E43" s="520"/>
      <c r="F43" s="520"/>
      <c r="G43" s="520"/>
      <c r="H43" s="520"/>
      <c r="I43" s="520"/>
      <c r="J43" s="520"/>
      <c r="K43" s="520"/>
      <c r="L43" s="520"/>
      <c r="M43" s="520"/>
    </row>
    <row r="44" spans="1:13">
      <c r="A44" s="228"/>
      <c r="B44" s="520"/>
      <c r="C44" s="520"/>
      <c r="D44" s="520"/>
      <c r="E44" s="520"/>
      <c r="F44" s="520"/>
      <c r="G44" s="520"/>
      <c r="H44" s="520"/>
      <c r="I44" s="520"/>
      <c r="J44" s="520"/>
      <c r="K44" s="520"/>
      <c r="L44" s="520"/>
      <c r="M44" s="520"/>
    </row>
    <row r="45" spans="1:13" ht="15">
      <c r="A45" s="228"/>
      <c r="B45" s="424" t="s">
        <v>743</v>
      </c>
    </row>
    <row r="46" spans="1:13">
      <c r="B46" s="502"/>
      <c r="C46" s="503"/>
      <c r="D46" s="503"/>
      <c r="E46" s="503"/>
      <c r="F46" s="503"/>
      <c r="G46" s="503"/>
      <c r="H46" s="503"/>
      <c r="I46" s="503"/>
      <c r="J46" s="503"/>
      <c r="K46" s="503"/>
      <c r="L46" s="504"/>
    </row>
    <row r="47" spans="1:13">
      <c r="B47" s="505"/>
      <c r="C47" s="506"/>
      <c r="D47" s="506"/>
      <c r="E47" s="506"/>
      <c r="F47" s="506"/>
      <c r="G47" s="506"/>
      <c r="H47" s="506"/>
      <c r="I47" s="506"/>
      <c r="J47" s="506"/>
      <c r="K47" s="506"/>
      <c r="L47" s="507"/>
    </row>
    <row r="48" spans="1:13">
      <c r="B48" s="505"/>
      <c r="C48" s="506"/>
      <c r="D48" s="506"/>
      <c r="E48" s="506"/>
      <c r="F48" s="506"/>
      <c r="G48" s="506"/>
      <c r="H48" s="506"/>
      <c r="I48" s="506"/>
      <c r="J48" s="506"/>
      <c r="K48" s="506"/>
      <c r="L48" s="507"/>
    </row>
    <row r="49" spans="2:12">
      <c r="B49" s="505"/>
      <c r="C49" s="506"/>
      <c r="D49" s="506"/>
      <c r="E49" s="506"/>
      <c r="F49" s="506"/>
      <c r="G49" s="506"/>
      <c r="H49" s="506"/>
      <c r="I49" s="506"/>
      <c r="J49" s="506"/>
      <c r="K49" s="506"/>
      <c r="L49" s="507"/>
    </row>
    <row r="50" spans="2:12">
      <c r="B50" s="505"/>
      <c r="C50" s="506"/>
      <c r="D50" s="506"/>
      <c r="E50" s="506"/>
      <c r="F50" s="506"/>
      <c r="G50" s="506"/>
      <c r="H50" s="506"/>
      <c r="I50" s="506"/>
      <c r="J50" s="506"/>
      <c r="K50" s="506"/>
      <c r="L50" s="507"/>
    </row>
    <row r="51" spans="2:12">
      <c r="B51" s="505"/>
      <c r="C51" s="506"/>
      <c r="D51" s="506"/>
      <c r="E51" s="506"/>
      <c r="F51" s="506"/>
      <c r="G51" s="506"/>
      <c r="H51" s="506"/>
      <c r="I51" s="506"/>
      <c r="J51" s="506"/>
      <c r="K51" s="506"/>
      <c r="L51" s="507"/>
    </row>
    <row r="52" spans="2:12">
      <c r="B52" s="505"/>
      <c r="C52" s="506"/>
      <c r="D52" s="506"/>
      <c r="E52" s="506"/>
      <c r="F52" s="506"/>
      <c r="G52" s="506"/>
      <c r="H52" s="506"/>
      <c r="I52" s="506"/>
      <c r="J52" s="506"/>
      <c r="K52" s="506"/>
      <c r="L52" s="507"/>
    </row>
    <row r="53" spans="2:12">
      <c r="B53" s="505"/>
      <c r="C53" s="506"/>
      <c r="D53" s="506"/>
      <c r="E53" s="506"/>
      <c r="F53" s="506"/>
      <c r="G53" s="506"/>
      <c r="H53" s="506"/>
      <c r="I53" s="506"/>
      <c r="J53" s="506"/>
      <c r="K53" s="506"/>
      <c r="L53" s="507"/>
    </row>
    <row r="54" spans="2:12">
      <c r="B54" s="505"/>
      <c r="C54" s="506"/>
      <c r="D54" s="506"/>
      <c r="E54" s="506"/>
      <c r="F54" s="506"/>
      <c r="G54" s="506"/>
      <c r="H54" s="506"/>
      <c r="I54" s="506"/>
      <c r="J54" s="506"/>
      <c r="K54" s="506"/>
      <c r="L54" s="507"/>
    </row>
    <row r="55" spans="2:12">
      <c r="B55" s="508"/>
      <c r="C55" s="509"/>
      <c r="D55" s="509"/>
      <c r="E55" s="509"/>
      <c r="F55" s="509"/>
      <c r="G55" s="509"/>
      <c r="H55" s="509"/>
      <c r="I55" s="509"/>
      <c r="J55" s="509"/>
      <c r="K55" s="509"/>
      <c r="L55" s="510"/>
    </row>
    <row r="58" spans="2:12" ht="15">
      <c r="B58" s="424" t="s">
        <v>744</v>
      </c>
    </row>
    <row r="59" spans="2:12">
      <c r="B59" s="511"/>
      <c r="C59" s="512"/>
      <c r="D59" s="512"/>
      <c r="E59" s="512"/>
      <c r="F59" s="512"/>
      <c r="G59" s="512"/>
      <c r="H59" s="512"/>
      <c r="I59" s="512"/>
      <c r="J59" s="512"/>
      <c r="K59" s="512"/>
      <c r="L59" s="513"/>
    </row>
    <row r="60" spans="2:12">
      <c r="B60" s="514"/>
      <c r="C60" s="515"/>
      <c r="D60" s="515"/>
      <c r="E60" s="515"/>
      <c r="F60" s="515"/>
      <c r="G60" s="515"/>
      <c r="H60" s="515"/>
      <c r="I60" s="515"/>
      <c r="J60" s="515"/>
      <c r="K60" s="515"/>
      <c r="L60" s="516"/>
    </row>
    <row r="61" spans="2:12">
      <c r="B61" s="514"/>
      <c r="C61" s="515"/>
      <c r="D61" s="515"/>
      <c r="E61" s="515"/>
      <c r="F61" s="515"/>
      <c r="G61" s="515"/>
      <c r="H61" s="515"/>
      <c r="I61" s="515"/>
      <c r="J61" s="515"/>
      <c r="K61" s="515"/>
      <c r="L61" s="516"/>
    </row>
    <row r="62" spans="2:12">
      <c r="B62" s="514"/>
      <c r="C62" s="515"/>
      <c r="D62" s="515"/>
      <c r="E62" s="515"/>
      <c r="F62" s="515"/>
      <c r="G62" s="515"/>
      <c r="H62" s="515"/>
      <c r="I62" s="515"/>
      <c r="J62" s="515"/>
      <c r="K62" s="515"/>
      <c r="L62" s="516"/>
    </row>
    <row r="63" spans="2:12">
      <c r="B63" s="514"/>
      <c r="C63" s="515"/>
      <c r="D63" s="515"/>
      <c r="E63" s="515"/>
      <c r="F63" s="515"/>
      <c r="G63" s="515"/>
      <c r="H63" s="515"/>
      <c r="I63" s="515"/>
      <c r="J63" s="515"/>
      <c r="K63" s="515"/>
      <c r="L63" s="516"/>
    </row>
    <row r="64" spans="2:12">
      <c r="B64" s="514"/>
      <c r="C64" s="515"/>
      <c r="D64" s="515"/>
      <c r="E64" s="515"/>
      <c r="F64" s="515"/>
      <c r="G64" s="515"/>
      <c r="H64" s="515"/>
      <c r="I64" s="515"/>
      <c r="J64" s="515"/>
      <c r="K64" s="515"/>
      <c r="L64" s="516"/>
    </row>
    <row r="65" spans="2:12">
      <c r="B65" s="514"/>
      <c r="C65" s="515"/>
      <c r="D65" s="515"/>
      <c r="E65" s="515"/>
      <c r="F65" s="515"/>
      <c r="G65" s="515"/>
      <c r="H65" s="515"/>
      <c r="I65" s="515"/>
      <c r="J65" s="515"/>
      <c r="K65" s="515"/>
      <c r="L65" s="516"/>
    </row>
    <row r="66" spans="2:12">
      <c r="B66" s="514"/>
      <c r="C66" s="515"/>
      <c r="D66" s="515"/>
      <c r="E66" s="515"/>
      <c r="F66" s="515"/>
      <c r="G66" s="515"/>
      <c r="H66" s="515"/>
      <c r="I66" s="515"/>
      <c r="J66" s="515"/>
      <c r="K66" s="515"/>
      <c r="L66" s="516"/>
    </row>
    <row r="67" spans="2:12">
      <c r="B67" s="514"/>
      <c r="C67" s="515"/>
      <c r="D67" s="515"/>
      <c r="E67" s="515"/>
      <c r="F67" s="515"/>
      <c r="G67" s="515"/>
      <c r="H67" s="515"/>
      <c r="I67" s="515"/>
      <c r="J67" s="515"/>
      <c r="K67" s="515"/>
      <c r="L67" s="516"/>
    </row>
    <row r="68" spans="2:12">
      <c r="B68" s="517"/>
      <c r="C68" s="518"/>
      <c r="D68" s="518"/>
      <c r="E68" s="518"/>
      <c r="F68" s="518"/>
      <c r="G68" s="518"/>
      <c r="H68" s="518"/>
      <c r="I68" s="518"/>
      <c r="J68" s="518"/>
      <c r="K68" s="518"/>
      <c r="L68" s="519"/>
    </row>
    <row r="71" spans="2:12" ht="15">
      <c r="B71" s="424" t="s">
        <v>745</v>
      </c>
    </row>
    <row r="72" spans="2:12">
      <c r="B72" s="502"/>
      <c r="C72" s="503"/>
      <c r="D72" s="503"/>
      <c r="E72" s="503"/>
      <c r="F72" s="503"/>
      <c r="G72" s="503"/>
      <c r="H72" s="503"/>
      <c r="I72" s="503"/>
      <c r="J72" s="503"/>
      <c r="K72" s="503"/>
      <c r="L72" s="504"/>
    </row>
    <row r="73" spans="2:12">
      <c r="B73" s="505"/>
      <c r="C73" s="506"/>
      <c r="D73" s="506"/>
      <c r="E73" s="506"/>
      <c r="F73" s="506"/>
      <c r="G73" s="506"/>
      <c r="H73" s="506"/>
      <c r="I73" s="506"/>
      <c r="J73" s="506"/>
      <c r="K73" s="506"/>
      <c r="L73" s="507"/>
    </row>
    <row r="74" spans="2:12">
      <c r="B74" s="505"/>
      <c r="C74" s="506"/>
      <c r="D74" s="506"/>
      <c r="E74" s="506"/>
      <c r="F74" s="506"/>
      <c r="G74" s="506"/>
      <c r="H74" s="506"/>
      <c r="I74" s="506"/>
      <c r="J74" s="506"/>
      <c r="K74" s="506"/>
      <c r="L74" s="507"/>
    </row>
    <row r="75" spans="2:12">
      <c r="B75" s="505"/>
      <c r="C75" s="506"/>
      <c r="D75" s="506"/>
      <c r="E75" s="506"/>
      <c r="F75" s="506"/>
      <c r="G75" s="506"/>
      <c r="H75" s="506"/>
      <c r="I75" s="506"/>
      <c r="J75" s="506"/>
      <c r="K75" s="506"/>
      <c r="L75" s="507"/>
    </row>
    <row r="76" spans="2:12">
      <c r="B76" s="505"/>
      <c r="C76" s="506"/>
      <c r="D76" s="506"/>
      <c r="E76" s="506"/>
      <c r="F76" s="506"/>
      <c r="G76" s="506"/>
      <c r="H76" s="506"/>
      <c r="I76" s="506"/>
      <c r="J76" s="506"/>
      <c r="K76" s="506"/>
      <c r="L76" s="507"/>
    </row>
    <row r="77" spans="2:12">
      <c r="B77" s="505"/>
      <c r="C77" s="506"/>
      <c r="D77" s="506"/>
      <c r="E77" s="506"/>
      <c r="F77" s="506"/>
      <c r="G77" s="506"/>
      <c r="H77" s="506"/>
      <c r="I77" s="506"/>
      <c r="J77" s="506"/>
      <c r="K77" s="506"/>
      <c r="L77" s="507"/>
    </row>
    <row r="78" spans="2:12">
      <c r="B78" s="505"/>
      <c r="C78" s="506"/>
      <c r="D78" s="506"/>
      <c r="E78" s="506"/>
      <c r="F78" s="506"/>
      <c r="G78" s="506"/>
      <c r="H78" s="506"/>
      <c r="I78" s="506"/>
      <c r="J78" s="506"/>
      <c r="K78" s="506"/>
      <c r="L78" s="507"/>
    </row>
    <row r="79" spans="2:12">
      <c r="B79" s="505"/>
      <c r="C79" s="506"/>
      <c r="D79" s="506"/>
      <c r="E79" s="506"/>
      <c r="F79" s="506"/>
      <c r="G79" s="506"/>
      <c r="H79" s="506"/>
      <c r="I79" s="506"/>
      <c r="J79" s="506"/>
      <c r="K79" s="506"/>
      <c r="L79" s="507"/>
    </row>
    <row r="80" spans="2:12">
      <c r="B80" s="505"/>
      <c r="C80" s="506"/>
      <c r="D80" s="506"/>
      <c r="E80" s="506"/>
      <c r="F80" s="506"/>
      <c r="G80" s="506"/>
      <c r="H80" s="506"/>
      <c r="I80" s="506"/>
      <c r="J80" s="506"/>
      <c r="K80" s="506"/>
      <c r="L80" s="507"/>
    </row>
    <row r="81" spans="2:12">
      <c r="B81" s="508"/>
      <c r="C81" s="509"/>
      <c r="D81" s="509"/>
      <c r="E81" s="509"/>
      <c r="F81" s="509"/>
      <c r="G81" s="509"/>
      <c r="H81" s="509"/>
      <c r="I81" s="509"/>
      <c r="J81" s="509"/>
      <c r="K81" s="509"/>
      <c r="L81" s="510"/>
    </row>
    <row r="82" spans="2:12" ht="18">
      <c r="B82" s="256"/>
      <c r="C82" s="256"/>
      <c r="D82" s="256"/>
      <c r="E82" s="256"/>
      <c r="F82" s="256"/>
      <c r="G82" s="256"/>
      <c r="H82" s="256"/>
      <c r="I82" s="256"/>
      <c r="J82" s="256"/>
      <c r="K82" s="256"/>
      <c r="L82" s="256"/>
    </row>
    <row r="84" spans="2:12" ht="15">
      <c r="B84" s="424" t="s">
        <v>756</v>
      </c>
    </row>
    <row r="85" spans="2:12">
      <c r="B85" s="502"/>
      <c r="C85" s="503"/>
      <c r="D85" s="503"/>
      <c r="E85" s="503"/>
      <c r="F85" s="503"/>
      <c r="G85" s="503"/>
      <c r="H85" s="503"/>
      <c r="I85" s="503"/>
      <c r="J85" s="503"/>
      <c r="K85" s="503"/>
      <c r="L85" s="504"/>
    </row>
    <row r="86" spans="2:12">
      <c r="B86" s="505"/>
      <c r="C86" s="506"/>
      <c r="D86" s="506"/>
      <c r="E86" s="506"/>
      <c r="F86" s="506"/>
      <c r="G86" s="506"/>
      <c r="H86" s="506"/>
      <c r="I86" s="506"/>
      <c r="J86" s="506"/>
      <c r="K86" s="506"/>
      <c r="L86" s="507"/>
    </row>
    <row r="87" spans="2:12">
      <c r="B87" s="505"/>
      <c r="C87" s="506"/>
      <c r="D87" s="506"/>
      <c r="E87" s="506"/>
      <c r="F87" s="506"/>
      <c r="G87" s="506"/>
      <c r="H87" s="506"/>
      <c r="I87" s="506"/>
      <c r="J87" s="506"/>
      <c r="K87" s="506"/>
      <c r="L87" s="507"/>
    </row>
    <row r="88" spans="2:12">
      <c r="B88" s="505"/>
      <c r="C88" s="506"/>
      <c r="D88" s="506"/>
      <c r="E88" s="506"/>
      <c r="F88" s="506"/>
      <c r="G88" s="506"/>
      <c r="H88" s="506"/>
      <c r="I88" s="506"/>
      <c r="J88" s="506"/>
      <c r="K88" s="506"/>
      <c r="L88" s="507"/>
    </row>
    <row r="89" spans="2:12">
      <c r="B89" s="505"/>
      <c r="C89" s="506"/>
      <c r="D89" s="506"/>
      <c r="E89" s="506"/>
      <c r="F89" s="506"/>
      <c r="G89" s="506"/>
      <c r="H89" s="506"/>
      <c r="I89" s="506"/>
      <c r="J89" s="506"/>
      <c r="K89" s="506"/>
      <c r="L89" s="507"/>
    </row>
    <row r="90" spans="2:12">
      <c r="B90" s="505"/>
      <c r="C90" s="506"/>
      <c r="D90" s="506"/>
      <c r="E90" s="506"/>
      <c r="F90" s="506"/>
      <c r="G90" s="506"/>
      <c r="H90" s="506"/>
      <c r="I90" s="506"/>
      <c r="J90" s="506"/>
      <c r="K90" s="506"/>
      <c r="L90" s="507"/>
    </row>
    <row r="91" spans="2:12">
      <c r="B91" s="505"/>
      <c r="C91" s="506"/>
      <c r="D91" s="506"/>
      <c r="E91" s="506"/>
      <c r="F91" s="506"/>
      <c r="G91" s="506"/>
      <c r="H91" s="506"/>
      <c r="I91" s="506"/>
      <c r="J91" s="506"/>
      <c r="K91" s="506"/>
      <c r="L91" s="507"/>
    </row>
    <row r="92" spans="2:12">
      <c r="B92" s="505"/>
      <c r="C92" s="506"/>
      <c r="D92" s="506"/>
      <c r="E92" s="506"/>
      <c r="F92" s="506"/>
      <c r="G92" s="506"/>
      <c r="H92" s="506"/>
      <c r="I92" s="506"/>
      <c r="J92" s="506"/>
      <c r="K92" s="506"/>
      <c r="L92" s="507"/>
    </row>
    <row r="93" spans="2:12">
      <c r="B93" s="505"/>
      <c r="C93" s="506"/>
      <c r="D93" s="506"/>
      <c r="E93" s="506"/>
      <c r="F93" s="506"/>
      <c r="G93" s="506"/>
      <c r="H93" s="506"/>
      <c r="I93" s="506"/>
      <c r="J93" s="506"/>
      <c r="K93" s="506"/>
      <c r="L93" s="507"/>
    </row>
    <row r="94" spans="2:12">
      <c r="B94" s="508"/>
      <c r="C94" s="509"/>
      <c r="D94" s="509"/>
      <c r="E94" s="509"/>
      <c r="F94" s="509"/>
      <c r="G94" s="509"/>
      <c r="H94" s="509"/>
      <c r="I94" s="509"/>
      <c r="J94" s="509"/>
      <c r="K94" s="509"/>
      <c r="L94" s="510"/>
    </row>
  </sheetData>
  <mergeCells count="20">
    <mergeCell ref="B39:D39"/>
    <mergeCell ref="B32:D32"/>
    <mergeCell ref="B21:D21"/>
    <mergeCell ref="B27:D27"/>
    <mergeCell ref="B33:D33"/>
    <mergeCell ref="B46:L55"/>
    <mergeCell ref="B59:L68"/>
    <mergeCell ref="B72:L81"/>
    <mergeCell ref="B85:L94"/>
    <mergeCell ref="B42:M44"/>
    <mergeCell ref="B14:D14"/>
    <mergeCell ref="B6:B7"/>
    <mergeCell ref="C6:D7"/>
    <mergeCell ref="B3:M3"/>
    <mergeCell ref="K4:M4"/>
    <mergeCell ref="E6:F6"/>
    <mergeCell ref="G6:H6"/>
    <mergeCell ref="I6:J6"/>
    <mergeCell ref="K6:M6"/>
    <mergeCell ref="C8:D8"/>
  </mergeCells>
  <pageMargins left="0.25" right="0.25" top="0.75" bottom="0.75" header="0.3" footer="0.3"/>
  <pageSetup scale="67" fitToHeight="0" orientation="portrait" r:id="rId1"/>
  <headerFooter>
    <oddHeader xml:space="preserve">&amp;L&amp;"-,Bold"ТӨСВИЙН САНАЛ БЭЛТГЭХ МАЯГТ  ТМ-01&amp;R&amp;"-,Bold"&amp;K0070C0ТЕЗ-ИЙН 2016 ОНЫ ТӨСВИЙН ТӨСӨЛ, 2017-2018 ОНЫ ТӨСВИЙН ТӨСӨӨЛӨЛ  БЭЛТГЭХ УДИРДАМЖИЙН ХАВСРАЛТ </oddHeader>
    <oddFooter>&amp;LСАНГИЙН ЯАМ 2015 ОН&amp;CХУУДАС 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A6BAA92-8BEE-4122-B1FB-585C0E0F7121}">
          <x14:formula1>
            <xm:f>'Ref Устгах засах шаардлагагүй'!$B$1:$B$163</xm:f>
          </x14:formula1>
          <xm:sqref>D5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34B9-50B7-40F5-ADE4-D468C174208B}">
  <sheetPr>
    <tabColor rgb="FFFF0000"/>
    <pageSetUpPr fitToPage="1"/>
  </sheetPr>
  <dimension ref="B2:G11"/>
  <sheetViews>
    <sheetView workbookViewId="0">
      <selection activeCell="O27" sqref="O27"/>
    </sheetView>
  </sheetViews>
  <sheetFormatPr defaultColWidth="9.140625" defaultRowHeight="14.25"/>
  <cols>
    <col min="1" max="1" width="9.140625" style="1"/>
    <col min="2" max="2" width="7.85546875" style="1" customWidth="1"/>
    <col min="3" max="3" width="26.28515625" style="1" customWidth="1"/>
    <col min="4" max="4" width="23.42578125" style="1" customWidth="1"/>
    <col min="5" max="5" width="19" style="1" customWidth="1"/>
    <col min="6" max="6" width="14.28515625" style="1" customWidth="1"/>
    <col min="7" max="7" width="24.28515625" style="1" customWidth="1"/>
    <col min="8" max="16384" width="9.140625" style="1"/>
  </cols>
  <sheetData>
    <row r="2" spans="2:7" ht="30" customHeight="1">
      <c r="B2" s="701" t="s">
        <v>760</v>
      </c>
      <c r="C2" s="701"/>
      <c r="D2" s="701"/>
      <c r="E2" s="701"/>
      <c r="F2" s="701"/>
      <c r="G2" s="701"/>
    </row>
    <row r="3" spans="2:7">
      <c r="G3" s="433" t="s">
        <v>374</v>
      </c>
    </row>
    <row r="4" spans="2:7" ht="25.5">
      <c r="B4" s="702" t="s">
        <v>267</v>
      </c>
      <c r="C4" s="146" t="s">
        <v>240</v>
      </c>
      <c r="D4" s="146" t="s">
        <v>418</v>
      </c>
      <c r="E4" s="175" t="s">
        <v>419</v>
      </c>
      <c r="F4" s="175" t="s">
        <v>420</v>
      </c>
      <c r="G4" s="146" t="s">
        <v>77</v>
      </c>
    </row>
    <row r="5" spans="2:7">
      <c r="B5" s="703"/>
      <c r="C5" s="413">
        <v>1</v>
      </c>
      <c r="D5" s="413">
        <v>2</v>
      </c>
      <c r="E5" s="413">
        <v>3</v>
      </c>
      <c r="F5" s="413">
        <v>4</v>
      </c>
      <c r="G5" s="413">
        <v>5</v>
      </c>
    </row>
    <row r="6" spans="2:7">
      <c r="B6" s="93">
        <v>1</v>
      </c>
      <c r="C6" s="94" t="s">
        <v>421</v>
      </c>
      <c r="D6" s="95"/>
      <c r="E6" s="95"/>
      <c r="F6" s="95"/>
      <c r="G6" s="96"/>
    </row>
    <row r="7" spans="2:7">
      <c r="B7" s="93">
        <v>2</v>
      </c>
      <c r="C7" s="94" t="s">
        <v>422</v>
      </c>
      <c r="D7" s="95"/>
      <c r="E7" s="95"/>
      <c r="F7" s="95"/>
      <c r="G7" s="96"/>
    </row>
    <row r="8" spans="2:7">
      <c r="B8" s="93">
        <v>3</v>
      </c>
      <c r="C8" s="94" t="s">
        <v>423</v>
      </c>
      <c r="D8" s="95"/>
      <c r="E8" s="95"/>
      <c r="F8" s="95"/>
      <c r="G8" s="96"/>
    </row>
    <row r="9" spans="2:7">
      <c r="B9" s="93">
        <v>4</v>
      </c>
      <c r="C9" s="94" t="s">
        <v>424</v>
      </c>
      <c r="D9" s="95"/>
      <c r="E9" s="95"/>
      <c r="F9" s="95"/>
      <c r="G9" s="96"/>
    </row>
    <row r="10" spans="2:7" ht="15" thickBot="1">
      <c r="B10" s="699" t="s">
        <v>763</v>
      </c>
      <c r="C10" s="700"/>
      <c r="D10" s="378"/>
      <c r="E10" s="378"/>
      <c r="F10" s="378"/>
      <c r="G10" s="378"/>
    </row>
    <row r="11" spans="2:7" ht="15" thickTop="1"/>
  </sheetData>
  <mergeCells count="3">
    <mergeCell ref="B10:C10"/>
    <mergeCell ref="B2:G2"/>
    <mergeCell ref="B4:B5"/>
  </mergeCells>
  <pageMargins left="0.7" right="0.7" top="0.75" bottom="0.75" header="0.3" footer="0.3"/>
  <pageSetup paperSize="9"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B6155-1B77-47C1-8C97-CA4AC90F76EE}">
  <sheetPr>
    <tabColor rgb="FFFFFF00"/>
  </sheetPr>
  <dimension ref="B2:J15"/>
  <sheetViews>
    <sheetView workbookViewId="0">
      <selection activeCell="K23" sqref="K23"/>
    </sheetView>
  </sheetViews>
  <sheetFormatPr defaultColWidth="9.140625" defaultRowHeight="14.25"/>
  <cols>
    <col min="1" max="1" width="9.140625" style="1"/>
    <col min="2" max="2" width="3" style="1" bestFit="1" customWidth="1"/>
    <col min="3" max="3" width="9.140625" style="1"/>
    <col min="4" max="4" width="9.140625" style="234"/>
    <col min="5" max="5" width="16.42578125" style="1" bestFit="1" customWidth="1"/>
    <col min="6" max="6" width="16.5703125" style="1" customWidth="1"/>
    <col min="7" max="7" width="15.140625" style="1" customWidth="1"/>
    <col min="8" max="8" width="14.5703125" style="1" customWidth="1"/>
    <col min="9" max="9" width="9.28515625" style="1" bestFit="1" customWidth="1"/>
    <col min="10" max="10" width="41" style="1" bestFit="1" customWidth="1"/>
    <col min="11" max="16384" width="9.140625" style="1"/>
  </cols>
  <sheetData>
    <row r="2" spans="2:10" ht="29.25" customHeight="1">
      <c r="B2" s="541" t="s">
        <v>761</v>
      </c>
      <c r="C2" s="541"/>
      <c r="D2" s="541"/>
      <c r="E2" s="541"/>
      <c r="F2" s="541"/>
      <c r="G2" s="541"/>
      <c r="H2" s="541"/>
      <c r="I2" s="541"/>
      <c r="J2" s="541"/>
    </row>
    <row r="3" spans="2:10" ht="15">
      <c r="E3" s="158"/>
      <c r="J3" s="433" t="s">
        <v>374</v>
      </c>
    </row>
    <row r="4" spans="2:10" ht="25.5">
      <c r="B4" s="702" t="s">
        <v>267</v>
      </c>
      <c r="C4" s="146" t="s">
        <v>425</v>
      </c>
      <c r="D4" s="146" t="s">
        <v>267</v>
      </c>
      <c r="E4" s="146" t="s">
        <v>426</v>
      </c>
      <c r="F4" s="146" t="s">
        <v>240</v>
      </c>
      <c r="G4" s="146" t="s">
        <v>251</v>
      </c>
      <c r="H4" s="175" t="s">
        <v>420</v>
      </c>
      <c r="I4" s="146" t="s">
        <v>77</v>
      </c>
      <c r="J4" s="146" t="s">
        <v>427</v>
      </c>
    </row>
    <row r="5" spans="2:10">
      <c r="B5" s="703"/>
      <c r="C5" s="413">
        <v>1</v>
      </c>
      <c r="D5" s="413">
        <v>2</v>
      </c>
      <c r="E5" s="413">
        <v>3</v>
      </c>
      <c r="F5" s="413">
        <v>4</v>
      </c>
      <c r="G5" s="413">
        <v>5</v>
      </c>
      <c r="H5" s="413">
        <v>6</v>
      </c>
      <c r="I5" s="413">
        <v>7</v>
      </c>
      <c r="J5" s="413">
        <v>8</v>
      </c>
    </row>
    <row r="6" spans="2:10">
      <c r="B6" s="704">
        <v>1</v>
      </c>
      <c r="C6" s="705"/>
      <c r="D6" s="363">
        <v>1</v>
      </c>
      <c r="E6" s="294"/>
      <c r="F6" s="294"/>
      <c r="G6" s="294"/>
      <c r="H6" s="294"/>
      <c r="I6" s="294"/>
      <c r="J6" s="294"/>
    </row>
    <row r="7" spans="2:10">
      <c r="B7" s="704"/>
      <c r="C7" s="705"/>
      <c r="D7" s="363">
        <v>2</v>
      </c>
      <c r="E7" s="294"/>
      <c r="F7" s="294"/>
      <c r="G7" s="294"/>
      <c r="H7" s="294"/>
      <c r="I7" s="294"/>
      <c r="J7" s="294"/>
    </row>
    <row r="8" spans="2:10">
      <c r="B8" s="704"/>
      <c r="C8" s="705"/>
      <c r="D8" s="363">
        <v>3</v>
      </c>
      <c r="E8" s="294"/>
      <c r="F8" s="294"/>
      <c r="G8" s="294"/>
      <c r="H8" s="294"/>
      <c r="I8" s="294"/>
      <c r="J8" s="294"/>
    </row>
    <row r="9" spans="2:10">
      <c r="B9" s="704"/>
      <c r="C9" s="705"/>
      <c r="D9" s="363">
        <v>4</v>
      </c>
      <c r="E9" s="294"/>
      <c r="F9" s="294"/>
      <c r="G9" s="294"/>
      <c r="H9" s="294"/>
      <c r="I9" s="294"/>
      <c r="J9" s="294"/>
    </row>
    <row r="10" spans="2:10">
      <c r="B10" s="704"/>
      <c r="C10" s="705"/>
      <c r="D10" s="363">
        <v>5</v>
      </c>
      <c r="E10" s="294"/>
      <c r="F10" s="294"/>
      <c r="G10" s="294"/>
      <c r="H10" s="294"/>
      <c r="I10" s="294"/>
      <c r="J10" s="294"/>
    </row>
    <row r="11" spans="2:10">
      <c r="B11" s="704">
        <v>2</v>
      </c>
      <c r="C11" s="705"/>
      <c r="D11" s="363">
        <v>1</v>
      </c>
      <c r="E11" s="294"/>
      <c r="F11" s="294"/>
      <c r="G11" s="294"/>
      <c r="H11" s="294"/>
      <c r="I11" s="294"/>
      <c r="J11" s="294"/>
    </row>
    <row r="12" spans="2:10">
      <c r="B12" s="704"/>
      <c r="C12" s="705"/>
      <c r="D12" s="363">
        <v>2</v>
      </c>
      <c r="E12" s="294"/>
      <c r="F12" s="294"/>
      <c r="G12" s="294"/>
      <c r="H12" s="294"/>
      <c r="I12" s="294"/>
      <c r="J12" s="294"/>
    </row>
    <row r="13" spans="2:10">
      <c r="B13" s="704"/>
      <c r="C13" s="705"/>
      <c r="D13" s="363">
        <v>3</v>
      </c>
      <c r="E13" s="294"/>
      <c r="F13" s="294"/>
      <c r="G13" s="294"/>
      <c r="H13" s="294"/>
      <c r="I13" s="294"/>
      <c r="J13" s="294"/>
    </row>
    <row r="14" spans="2:10">
      <c r="B14" s="704"/>
      <c r="C14" s="705"/>
      <c r="D14" s="363">
        <v>4</v>
      </c>
      <c r="E14" s="294"/>
      <c r="F14" s="294"/>
      <c r="G14" s="294"/>
      <c r="H14" s="294"/>
      <c r="I14" s="294"/>
      <c r="J14" s="294"/>
    </row>
    <row r="15" spans="2:10">
      <c r="B15" s="704"/>
      <c r="C15" s="705"/>
      <c r="D15" s="363">
        <v>5</v>
      </c>
      <c r="E15" s="294"/>
      <c r="F15" s="294"/>
      <c r="G15" s="294"/>
      <c r="H15" s="294"/>
      <c r="I15" s="294"/>
      <c r="J15" s="294"/>
    </row>
  </sheetData>
  <mergeCells count="6">
    <mergeCell ref="B2:J2"/>
    <mergeCell ref="B6:B10"/>
    <mergeCell ref="C6:C10"/>
    <mergeCell ref="B11:B15"/>
    <mergeCell ref="C11:C15"/>
    <mergeCell ref="B4: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D04E-6AE3-4A20-ADB9-B4D98A941A7B}">
  <sheetPr>
    <tabColor rgb="FFFF0000"/>
  </sheetPr>
  <dimension ref="B1:H26"/>
  <sheetViews>
    <sheetView topLeftCell="A16" zoomScaleNormal="100" workbookViewId="0">
      <selection activeCell="C17" sqref="C17"/>
    </sheetView>
  </sheetViews>
  <sheetFormatPr defaultColWidth="9.140625" defaultRowHeight="14.25"/>
  <cols>
    <col min="1" max="1" width="3.42578125" style="99" customWidth="1"/>
    <col min="2" max="2" width="16.140625" style="99" customWidth="1"/>
    <col min="3" max="3" width="68" style="99" customWidth="1"/>
    <col min="4" max="4" width="13.5703125" style="110" customWidth="1"/>
    <col min="5" max="5" width="20" style="99" customWidth="1"/>
    <col min="6" max="6" width="10.7109375" style="99" customWidth="1"/>
    <col min="7" max="7" width="14.28515625" style="110" customWidth="1"/>
    <col min="8" max="8" width="13.5703125" style="99" customWidth="1"/>
    <col min="9" max="16384" width="9.140625" style="99"/>
  </cols>
  <sheetData>
    <row r="1" spans="2:8" ht="30" customHeight="1">
      <c r="B1" s="707" t="s">
        <v>485</v>
      </c>
      <c r="C1" s="708"/>
      <c r="D1" s="708"/>
      <c r="E1" s="708"/>
      <c r="F1" s="708"/>
      <c r="G1" s="708"/>
      <c r="H1" s="708"/>
    </row>
    <row r="2" spans="2:8" s="115" customFormat="1" ht="74.25" customHeight="1">
      <c r="B2" s="113" t="s">
        <v>442</v>
      </c>
      <c r="C2" s="113" t="s">
        <v>443</v>
      </c>
      <c r="D2" s="113" t="s">
        <v>444</v>
      </c>
      <c r="E2" s="114" t="s">
        <v>445</v>
      </c>
      <c r="F2" s="114" t="s">
        <v>446</v>
      </c>
      <c r="G2" s="114" t="s">
        <v>447</v>
      </c>
      <c r="H2" s="114" t="s">
        <v>448</v>
      </c>
    </row>
    <row r="3" spans="2:8" ht="15" customHeight="1">
      <c r="B3" s="709" t="s">
        <v>449</v>
      </c>
      <c r="C3" s="100" t="s">
        <v>450</v>
      </c>
      <c r="D3" s="101" t="s">
        <v>451</v>
      </c>
      <c r="E3" s="102"/>
      <c r="F3" s="102"/>
      <c r="G3" s="102"/>
      <c r="H3" s="100"/>
    </row>
    <row r="4" spans="2:8">
      <c r="B4" s="709"/>
      <c r="C4" s="100" t="s">
        <v>452</v>
      </c>
      <c r="D4" s="101" t="s">
        <v>451</v>
      </c>
      <c r="E4" s="102"/>
      <c r="F4" s="102"/>
      <c r="G4" s="102"/>
      <c r="H4" s="100"/>
    </row>
    <row r="5" spans="2:8" ht="28.5">
      <c r="B5" s="709"/>
      <c r="C5" s="103" t="s">
        <v>453</v>
      </c>
      <c r="D5" s="101" t="s">
        <v>451</v>
      </c>
      <c r="E5" s="102"/>
      <c r="F5" s="102"/>
      <c r="G5" s="102"/>
      <c r="H5" s="100"/>
    </row>
    <row r="6" spans="2:8">
      <c r="B6" s="709" t="s">
        <v>454</v>
      </c>
      <c r="C6" s="100" t="s">
        <v>455</v>
      </c>
      <c r="D6" s="101" t="s">
        <v>451</v>
      </c>
      <c r="E6" s="102"/>
      <c r="F6" s="102"/>
      <c r="G6" s="102"/>
      <c r="H6" s="100"/>
    </row>
    <row r="7" spans="2:8" ht="28.5">
      <c r="B7" s="709"/>
      <c r="C7" s="103" t="s">
        <v>456</v>
      </c>
      <c r="D7" s="101" t="s">
        <v>451</v>
      </c>
      <c r="E7" s="102"/>
      <c r="F7" s="102"/>
      <c r="G7" s="102"/>
      <c r="H7" s="100"/>
    </row>
    <row r="8" spans="2:8" ht="33" customHeight="1">
      <c r="B8" s="709"/>
      <c r="C8" s="103" t="s">
        <v>457</v>
      </c>
      <c r="D8" s="101" t="s">
        <v>451</v>
      </c>
      <c r="E8" s="102"/>
      <c r="F8" s="102"/>
      <c r="G8" s="102"/>
      <c r="H8" s="100"/>
    </row>
    <row r="9" spans="2:8">
      <c r="B9" s="709"/>
      <c r="C9" s="100" t="s">
        <v>458</v>
      </c>
      <c r="D9" s="101" t="s">
        <v>451</v>
      </c>
      <c r="E9" s="102"/>
      <c r="F9" s="102"/>
      <c r="G9" s="102"/>
      <c r="H9" s="100"/>
    </row>
    <row r="10" spans="2:8">
      <c r="B10" s="710" t="s">
        <v>459</v>
      </c>
      <c r="C10" s="100" t="s">
        <v>460</v>
      </c>
      <c r="D10" s="101" t="s">
        <v>451</v>
      </c>
      <c r="E10" s="102"/>
      <c r="F10" s="102"/>
      <c r="G10" s="102"/>
      <c r="H10" s="100"/>
    </row>
    <row r="11" spans="2:8" ht="28.5">
      <c r="B11" s="710"/>
      <c r="C11" s="103" t="s">
        <v>461</v>
      </c>
      <c r="D11" s="101" t="s">
        <v>451</v>
      </c>
      <c r="E11" s="102"/>
      <c r="F11" s="102"/>
      <c r="G11" s="102"/>
      <c r="H11" s="100"/>
    </row>
    <row r="12" spans="2:8" ht="28.5">
      <c r="B12" s="710"/>
      <c r="C12" s="103" t="s">
        <v>462</v>
      </c>
      <c r="D12" s="101" t="s">
        <v>451</v>
      </c>
      <c r="E12" s="102"/>
      <c r="F12" s="102"/>
      <c r="G12" s="102"/>
      <c r="H12" s="100"/>
    </row>
    <row r="13" spans="2:8">
      <c r="B13" s="709" t="s">
        <v>463</v>
      </c>
      <c r="C13" s="100" t="s">
        <v>464</v>
      </c>
      <c r="D13" s="101" t="s">
        <v>451</v>
      </c>
      <c r="E13" s="102"/>
      <c r="F13" s="102"/>
      <c r="G13" s="102"/>
      <c r="H13" s="100"/>
    </row>
    <row r="14" spans="2:8" ht="28.5">
      <c r="B14" s="709"/>
      <c r="C14" s="103" t="s">
        <v>465</v>
      </c>
      <c r="D14" s="101" t="s">
        <v>451</v>
      </c>
      <c r="E14" s="102"/>
      <c r="F14" s="102"/>
      <c r="G14" s="102"/>
      <c r="H14" s="100"/>
    </row>
    <row r="15" spans="2:8">
      <c r="B15" s="709"/>
      <c r="C15" s="100" t="s">
        <v>466</v>
      </c>
      <c r="D15" s="101" t="s">
        <v>451</v>
      </c>
      <c r="E15" s="102"/>
      <c r="F15" s="102"/>
      <c r="G15" s="102"/>
      <c r="H15" s="100"/>
    </row>
    <row r="16" spans="2:8">
      <c r="B16" s="709" t="s">
        <v>467</v>
      </c>
      <c r="C16" s="100" t="s">
        <v>468</v>
      </c>
      <c r="D16" s="101" t="s">
        <v>469</v>
      </c>
      <c r="E16" s="104"/>
      <c r="F16" s="104"/>
      <c r="G16" s="111"/>
      <c r="H16" s="100"/>
    </row>
    <row r="17" spans="2:8" ht="28.5">
      <c r="B17" s="709"/>
      <c r="C17" s="103" t="s">
        <v>470</v>
      </c>
      <c r="D17" s="101" t="s">
        <v>451</v>
      </c>
      <c r="E17" s="102"/>
      <c r="F17" s="102"/>
      <c r="G17" s="102"/>
      <c r="H17" s="100"/>
    </row>
    <row r="18" spans="2:8" ht="17.25" customHeight="1">
      <c r="B18" s="709"/>
      <c r="C18" s="100" t="s">
        <v>471</v>
      </c>
      <c r="D18" s="101" t="s">
        <v>451</v>
      </c>
      <c r="E18" s="102"/>
      <c r="F18" s="102"/>
      <c r="G18" s="102"/>
      <c r="H18" s="100"/>
    </row>
    <row r="19" spans="2:8" ht="30" customHeight="1">
      <c r="B19" s="709" t="s">
        <v>472</v>
      </c>
      <c r="C19" s="103" t="s">
        <v>473</v>
      </c>
      <c r="D19" s="101" t="s">
        <v>451</v>
      </c>
      <c r="E19" s="102"/>
      <c r="F19" s="102"/>
      <c r="G19" s="102"/>
      <c r="H19" s="100"/>
    </row>
    <row r="20" spans="2:8" ht="30" customHeight="1">
      <c r="B20" s="709"/>
      <c r="C20" s="103" t="s">
        <v>474</v>
      </c>
      <c r="D20" s="101" t="s">
        <v>451</v>
      </c>
      <c r="E20" s="102"/>
      <c r="F20" s="102"/>
      <c r="G20" s="102"/>
      <c r="H20" s="100"/>
    </row>
    <row r="21" spans="2:8">
      <c r="B21" s="709"/>
      <c r="C21" s="100" t="s">
        <v>475</v>
      </c>
      <c r="D21" s="101" t="s">
        <v>476</v>
      </c>
      <c r="E21" s="100"/>
      <c r="F21" s="100"/>
      <c r="G21" s="102"/>
      <c r="H21" s="100"/>
    </row>
    <row r="22" spans="2:8" ht="20.25" customHeight="1">
      <c r="B22" s="706" t="s">
        <v>477</v>
      </c>
      <c r="C22" s="105" t="s">
        <v>478</v>
      </c>
      <c r="D22" s="106" t="s">
        <v>479</v>
      </c>
      <c r="E22" s="107"/>
      <c r="F22" s="107"/>
      <c r="G22" s="112"/>
      <c r="H22" s="105"/>
    </row>
    <row r="23" spans="2:8" ht="27.75" customHeight="1">
      <c r="B23" s="706"/>
      <c r="C23" s="108" t="s">
        <v>480</v>
      </c>
      <c r="D23" s="106" t="s">
        <v>451</v>
      </c>
      <c r="E23" s="109"/>
      <c r="F23" s="109"/>
      <c r="G23" s="109"/>
      <c r="H23" s="105"/>
    </row>
    <row r="24" spans="2:8" ht="18.75" customHeight="1">
      <c r="B24" s="706"/>
      <c r="C24" s="105" t="s">
        <v>481</v>
      </c>
      <c r="D24" s="106" t="s">
        <v>451</v>
      </c>
      <c r="E24" s="109"/>
      <c r="F24" s="109"/>
      <c r="G24" s="109"/>
      <c r="H24" s="105"/>
    </row>
    <row r="25" spans="2:8" ht="17.25" customHeight="1">
      <c r="B25" s="706"/>
      <c r="C25" s="105" t="s">
        <v>482</v>
      </c>
      <c r="D25" s="106" t="s">
        <v>451</v>
      </c>
      <c r="E25" s="109"/>
      <c r="F25" s="109"/>
      <c r="G25" s="109"/>
      <c r="H25" s="105"/>
    </row>
    <row r="26" spans="2:8">
      <c r="B26" s="706"/>
      <c r="C26" s="105" t="s">
        <v>483</v>
      </c>
      <c r="D26" s="106" t="s">
        <v>484</v>
      </c>
      <c r="E26" s="109"/>
      <c r="F26" s="109"/>
      <c r="G26" s="109"/>
      <c r="H26" s="105"/>
    </row>
  </sheetData>
  <mergeCells count="8">
    <mergeCell ref="B22:B26"/>
    <mergeCell ref="B1:H1"/>
    <mergeCell ref="B3:B5"/>
    <mergeCell ref="B6:B9"/>
    <mergeCell ref="B10:B12"/>
    <mergeCell ref="B13:B15"/>
    <mergeCell ref="B16:B18"/>
    <mergeCell ref="B19:B21"/>
  </mergeCells>
  <conditionalFormatting sqref="E2">
    <cfRule type="dataBar" priority="3">
      <dataBar>
        <cfvo type="min"/>
        <cfvo type="max"/>
        <color rgb="FFFF555A"/>
      </dataBar>
      <extLst>
        <ext xmlns:x14="http://schemas.microsoft.com/office/spreadsheetml/2009/9/main" uri="{B025F937-C7B1-47D3-B67F-A62EFF666E3E}">
          <x14:id>{62ABF204-0536-4572-A7E8-D1F4E03D578D}</x14:id>
        </ext>
      </extLst>
    </cfRule>
  </conditionalFormatting>
  <conditionalFormatting sqref="G2">
    <cfRule type="dataBar" priority="2">
      <dataBar>
        <cfvo type="min"/>
        <cfvo type="max"/>
        <color rgb="FFFF555A"/>
      </dataBar>
      <extLst>
        <ext xmlns:x14="http://schemas.microsoft.com/office/spreadsheetml/2009/9/main" uri="{B025F937-C7B1-47D3-B67F-A62EFF666E3E}">
          <x14:id>{338D113C-E818-436A-A8F9-F3F801D8ACF0}</x14:id>
        </ext>
      </extLst>
    </cfRule>
  </conditionalFormatting>
  <conditionalFormatting sqref="G3:G15">
    <cfRule type="dataBar" priority="6">
      <dataBar>
        <cfvo type="min"/>
        <cfvo type="max"/>
        <color rgb="FF63C384"/>
      </dataBar>
      <extLst>
        <ext xmlns:x14="http://schemas.microsoft.com/office/spreadsheetml/2009/9/main" uri="{B025F937-C7B1-47D3-B67F-A62EFF666E3E}">
          <x14:id>{37221263-79D2-464E-8407-D7D1206129F7}</x14:id>
        </ext>
      </extLst>
    </cfRule>
  </conditionalFormatting>
  <conditionalFormatting sqref="G16">
    <cfRule type="dataBar" priority="4">
      <dataBar>
        <cfvo type="min"/>
        <cfvo type="max"/>
        <color rgb="FFFFB628"/>
      </dataBar>
      <extLst>
        <ext xmlns:x14="http://schemas.microsoft.com/office/spreadsheetml/2009/9/main" uri="{B025F937-C7B1-47D3-B67F-A62EFF666E3E}">
          <x14:id>{42373EA8-BAA5-4512-BA5D-E2E01A313C2D}</x14:id>
        </ext>
      </extLst>
    </cfRule>
  </conditionalFormatting>
  <conditionalFormatting sqref="G17:G26">
    <cfRule type="dataBar" priority="5">
      <dataBar>
        <cfvo type="min"/>
        <cfvo type="max"/>
        <color rgb="FF638EC6"/>
      </dataBar>
      <extLst>
        <ext xmlns:x14="http://schemas.microsoft.com/office/spreadsheetml/2009/9/main" uri="{B025F937-C7B1-47D3-B67F-A62EFF666E3E}">
          <x14:id>{1FA547F9-45A8-4C7B-B985-EE66A56CAD2D}</x14:id>
        </ext>
      </extLst>
    </cfRule>
  </conditionalFormatting>
  <conditionalFormatting sqref="H2">
    <cfRule type="dataBar" priority="1">
      <dataBar>
        <cfvo type="min"/>
        <cfvo type="max"/>
        <color rgb="FFFF555A"/>
      </dataBar>
      <extLst>
        <ext xmlns:x14="http://schemas.microsoft.com/office/spreadsheetml/2009/9/main" uri="{B025F937-C7B1-47D3-B67F-A62EFF666E3E}">
          <x14:id>{14B68702-B19F-41EC-B0B6-38E8E5C48D35}</x14:id>
        </ext>
      </extLst>
    </cfRule>
  </conditionalFormatting>
  <pageMargins left="0.7" right="0.7" top="0.75" bottom="0.75" header="0.3" footer="0.3"/>
  <pageSetup scale="75" orientation="landscape" r:id="rId1"/>
  <extLst>
    <ext xmlns:x14="http://schemas.microsoft.com/office/spreadsheetml/2009/9/main" uri="{78C0D931-6437-407d-A8EE-F0AAD7539E65}">
      <x14:conditionalFormattings>
        <x14:conditionalFormatting xmlns:xm="http://schemas.microsoft.com/office/excel/2006/main">
          <x14:cfRule type="dataBar" id="{62ABF204-0536-4572-A7E8-D1F4E03D578D}">
            <x14:dataBar minLength="0" maxLength="100" border="1" negativeBarBorderColorSameAsPositive="0">
              <x14:cfvo type="autoMin"/>
              <x14:cfvo type="autoMax"/>
              <x14:borderColor rgb="FFFF555A"/>
              <x14:negativeFillColor rgb="FFFF0000"/>
              <x14:negativeBorderColor rgb="FFFF0000"/>
              <x14:axisColor rgb="FF000000"/>
            </x14:dataBar>
          </x14:cfRule>
          <xm:sqref>E2</xm:sqref>
        </x14:conditionalFormatting>
        <x14:conditionalFormatting xmlns:xm="http://schemas.microsoft.com/office/excel/2006/main">
          <x14:cfRule type="dataBar" id="{338D113C-E818-436A-A8F9-F3F801D8ACF0}">
            <x14:dataBar minLength="0" maxLength="100" border="1" negativeBarBorderColorSameAsPositive="0">
              <x14:cfvo type="autoMin"/>
              <x14:cfvo type="autoMax"/>
              <x14:borderColor rgb="FFFF555A"/>
              <x14:negativeFillColor rgb="FFFF0000"/>
              <x14:negativeBorderColor rgb="FFFF0000"/>
              <x14:axisColor rgb="FF000000"/>
            </x14:dataBar>
          </x14:cfRule>
          <xm:sqref>G2</xm:sqref>
        </x14:conditionalFormatting>
        <x14:conditionalFormatting xmlns:xm="http://schemas.microsoft.com/office/excel/2006/main">
          <x14:cfRule type="dataBar" id="{37221263-79D2-464E-8407-D7D1206129F7}">
            <x14:dataBar minLength="0" maxLength="100" border="1" negativeBarBorderColorSameAsPositive="0">
              <x14:cfvo type="autoMin"/>
              <x14:cfvo type="autoMax"/>
              <x14:borderColor rgb="FF63C384"/>
              <x14:negativeFillColor rgb="FFFF0000"/>
              <x14:negativeBorderColor rgb="FFFF0000"/>
              <x14:axisColor rgb="FF000000"/>
            </x14:dataBar>
          </x14:cfRule>
          <xm:sqref>G3:G15</xm:sqref>
        </x14:conditionalFormatting>
        <x14:conditionalFormatting xmlns:xm="http://schemas.microsoft.com/office/excel/2006/main">
          <x14:cfRule type="dataBar" id="{42373EA8-BAA5-4512-BA5D-E2E01A313C2D}">
            <x14:dataBar minLength="0" maxLength="100" border="1" negativeBarBorderColorSameAsPositive="0">
              <x14:cfvo type="autoMin"/>
              <x14:cfvo type="autoMax"/>
              <x14:borderColor rgb="FFFFB628"/>
              <x14:negativeFillColor rgb="FFFF0000"/>
              <x14:negativeBorderColor rgb="FFFF0000"/>
              <x14:axisColor rgb="FF000000"/>
            </x14:dataBar>
          </x14:cfRule>
          <xm:sqref>G16</xm:sqref>
        </x14:conditionalFormatting>
        <x14:conditionalFormatting xmlns:xm="http://schemas.microsoft.com/office/excel/2006/main">
          <x14:cfRule type="dataBar" id="{1FA547F9-45A8-4C7B-B985-EE66A56CAD2D}">
            <x14:dataBar minLength="0" maxLength="100" border="1" negativeBarBorderColorSameAsPositive="0">
              <x14:cfvo type="autoMin"/>
              <x14:cfvo type="autoMax"/>
              <x14:borderColor rgb="FF638EC6"/>
              <x14:negativeFillColor rgb="FFFF0000"/>
              <x14:negativeBorderColor rgb="FFFF0000"/>
              <x14:axisColor rgb="FF000000"/>
            </x14:dataBar>
          </x14:cfRule>
          <xm:sqref>G17:G26</xm:sqref>
        </x14:conditionalFormatting>
        <x14:conditionalFormatting xmlns:xm="http://schemas.microsoft.com/office/excel/2006/main">
          <x14:cfRule type="dataBar" id="{14B68702-B19F-41EC-B0B6-38E8E5C48D35}">
            <x14:dataBar minLength="0" maxLength="100" border="1" negativeBarBorderColorSameAsPositive="0">
              <x14:cfvo type="autoMin"/>
              <x14:cfvo type="autoMax"/>
              <x14:borderColor rgb="FFFF555A"/>
              <x14:negativeFillColor rgb="FFFF0000"/>
              <x14:negativeBorderColor rgb="FFFF0000"/>
              <x14:axisColor rgb="FF000000"/>
            </x14:dataBar>
          </x14:cfRule>
          <xm:sqref>H2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4660-A01E-4AA7-83E4-36008446368D}">
  <sheetPr>
    <tabColor rgb="FFFF0000"/>
  </sheetPr>
  <dimension ref="A1:N190"/>
  <sheetViews>
    <sheetView showGridLines="0" zoomScale="70" zoomScaleNormal="70" zoomScaleSheetLayoutView="55" workbookViewId="0">
      <selection activeCell="E31" sqref="E31"/>
    </sheetView>
  </sheetViews>
  <sheetFormatPr defaultColWidth="8.7109375" defaultRowHeight="15"/>
  <cols>
    <col min="1" max="1" width="4.28515625" style="118" customWidth="1"/>
    <col min="2" max="2" width="20.42578125" style="119" customWidth="1"/>
    <col min="3" max="3" width="46" style="118" customWidth="1"/>
    <col min="4" max="4" width="9.5703125" style="120" customWidth="1"/>
    <col min="5" max="6" width="26.42578125" style="118" customWidth="1"/>
    <col min="7" max="7" width="26.42578125" style="121" customWidth="1"/>
    <col min="8" max="12" width="12.7109375" style="118" customWidth="1"/>
    <col min="13" max="13" width="25.140625" style="118" customWidth="1"/>
    <col min="14" max="14" width="40.85546875" style="118" customWidth="1"/>
    <col min="15" max="16384" width="8.7109375" style="116"/>
  </cols>
  <sheetData>
    <row r="1" spans="1:14">
      <c r="N1" s="143" t="s">
        <v>725</v>
      </c>
    </row>
    <row r="2" spans="1:14">
      <c r="B2" s="526" t="s">
        <v>733</v>
      </c>
      <c r="C2" s="526"/>
      <c r="D2" s="526"/>
      <c r="E2" s="526"/>
      <c r="F2" s="526"/>
      <c r="G2" s="526"/>
      <c r="H2" s="526"/>
      <c r="I2" s="526"/>
      <c r="J2" s="526"/>
      <c r="K2" s="526"/>
      <c r="L2" s="526"/>
      <c r="M2" s="526"/>
      <c r="N2" s="526"/>
    </row>
    <row r="3" spans="1:14">
      <c r="B3" s="122"/>
      <c r="C3" s="122"/>
      <c r="D3" s="123"/>
      <c r="E3" s="122"/>
      <c r="F3" s="122"/>
      <c r="G3" s="122"/>
      <c r="H3" s="122"/>
      <c r="I3" s="122"/>
      <c r="J3" s="122"/>
      <c r="K3" s="122"/>
      <c r="L3" s="122"/>
      <c r="M3" s="122"/>
      <c r="N3" s="122"/>
    </row>
    <row r="4" spans="1:14">
      <c r="B4" s="124" t="s">
        <v>486</v>
      </c>
      <c r="C4" s="125" t="s">
        <v>487</v>
      </c>
      <c r="D4" s="126"/>
      <c r="E4" s="141"/>
      <c r="H4" s="86"/>
      <c r="I4" s="86"/>
      <c r="J4" s="86"/>
      <c r="K4" s="86"/>
      <c r="L4" s="86"/>
      <c r="M4" s="86"/>
      <c r="N4" s="86"/>
    </row>
    <row r="5" spans="1:14">
      <c r="B5" s="127"/>
      <c r="C5" s="142" t="s">
        <v>737</v>
      </c>
      <c r="D5" s="128"/>
      <c r="E5" s="86"/>
      <c r="F5" s="86"/>
      <c r="G5" s="97"/>
      <c r="H5" s="86"/>
      <c r="I5" s="86"/>
      <c r="J5" s="86"/>
      <c r="K5" s="86"/>
      <c r="L5" s="86"/>
      <c r="M5" s="86"/>
      <c r="N5" s="86"/>
    </row>
    <row r="6" spans="1:14">
      <c r="B6" s="127"/>
      <c r="C6" s="142"/>
      <c r="D6" s="128"/>
      <c r="E6" s="86"/>
      <c r="F6" s="86"/>
      <c r="G6" s="97"/>
      <c r="H6" s="86"/>
      <c r="I6" s="86"/>
      <c r="J6" s="86"/>
      <c r="K6" s="86"/>
      <c r="L6" s="86"/>
      <c r="M6" s="86"/>
      <c r="N6" s="86" t="s">
        <v>374</v>
      </c>
    </row>
    <row r="7" spans="1:14" s="117" customFormat="1">
      <c r="A7" s="118"/>
      <c r="B7" s="530" t="s">
        <v>723</v>
      </c>
      <c r="C7" s="530"/>
      <c r="D7" s="530" t="s">
        <v>724</v>
      </c>
      <c r="E7" s="530"/>
      <c r="F7" s="530"/>
      <c r="G7" s="530"/>
      <c r="H7" s="530"/>
      <c r="I7" s="530"/>
      <c r="J7" s="530"/>
      <c r="K7" s="530"/>
      <c r="L7" s="530"/>
      <c r="M7" s="530"/>
      <c r="N7" s="530"/>
    </row>
    <row r="8" spans="1:14" s="117" customFormat="1">
      <c r="A8" s="118"/>
      <c r="B8" s="527" t="s">
        <v>488</v>
      </c>
      <c r="C8" s="527" t="s">
        <v>489</v>
      </c>
      <c r="D8" s="528" t="s">
        <v>267</v>
      </c>
      <c r="E8" s="527" t="s">
        <v>490</v>
      </c>
      <c r="F8" s="527"/>
      <c r="G8" s="527"/>
      <c r="H8" s="529" t="s">
        <v>491</v>
      </c>
      <c r="I8" s="529"/>
      <c r="J8" s="529"/>
      <c r="K8" s="529"/>
      <c r="L8" s="529"/>
      <c r="M8" s="529"/>
      <c r="N8" s="529"/>
    </row>
    <row r="9" spans="1:14" s="117" customFormat="1" ht="15.75" customHeight="1">
      <c r="A9" s="118"/>
      <c r="B9" s="527"/>
      <c r="C9" s="527"/>
      <c r="D9" s="527"/>
      <c r="E9" s="527"/>
      <c r="F9" s="527"/>
      <c r="G9" s="527"/>
      <c r="H9" s="529" t="s">
        <v>494</v>
      </c>
      <c r="I9" s="529"/>
      <c r="J9" s="529" t="s">
        <v>495</v>
      </c>
      <c r="K9" s="529"/>
      <c r="L9" s="529"/>
      <c r="M9" s="529" t="s">
        <v>496</v>
      </c>
      <c r="N9" s="529"/>
    </row>
    <row r="10" spans="1:14" s="117" customFormat="1" ht="25.5">
      <c r="A10" s="118"/>
      <c r="B10" s="527"/>
      <c r="C10" s="527"/>
      <c r="D10" s="527"/>
      <c r="E10" s="147" t="s">
        <v>492</v>
      </c>
      <c r="F10" s="147" t="s">
        <v>493</v>
      </c>
      <c r="G10" s="147" t="s">
        <v>444</v>
      </c>
      <c r="H10" s="148" t="s">
        <v>249</v>
      </c>
      <c r="I10" s="148" t="s">
        <v>497</v>
      </c>
      <c r="J10" s="148">
        <v>2025</v>
      </c>
      <c r="K10" s="148">
        <v>2026</v>
      </c>
      <c r="L10" s="148">
        <v>2027</v>
      </c>
      <c r="M10" s="147" t="s">
        <v>768</v>
      </c>
      <c r="N10" s="147" t="s">
        <v>769</v>
      </c>
    </row>
    <row r="11" spans="1:14">
      <c r="B11" s="149">
        <v>1</v>
      </c>
      <c r="C11" s="149">
        <v>2</v>
      </c>
      <c r="D11" s="149">
        <v>3</v>
      </c>
      <c r="E11" s="149">
        <v>4</v>
      </c>
      <c r="F11" s="149">
        <v>5</v>
      </c>
      <c r="G11" s="149">
        <v>6</v>
      </c>
      <c r="H11" s="149">
        <v>7</v>
      </c>
      <c r="I11" s="149">
        <v>8</v>
      </c>
      <c r="J11" s="149">
        <v>9</v>
      </c>
      <c r="K11" s="149">
        <v>10</v>
      </c>
      <c r="L11" s="149">
        <v>11</v>
      </c>
      <c r="M11" s="149">
        <v>12</v>
      </c>
      <c r="N11" s="149">
        <v>13</v>
      </c>
    </row>
    <row r="12" spans="1:14">
      <c r="B12" s="150">
        <v>70501</v>
      </c>
      <c r="C12" s="151" t="str">
        <f>IFERROR(VLOOKUP(B12,'Ref Устгах засах шаардлагагүй'!B:C,2,0),"")</f>
        <v xml:space="preserve">     Орон нутгийн төсөвт олгох орлогын шилжүүлэг</v>
      </c>
      <c r="D12" s="152"/>
      <c r="E12" s="152"/>
      <c r="F12" s="152"/>
      <c r="G12" s="152"/>
      <c r="H12" s="153"/>
      <c r="I12" s="152"/>
      <c r="J12" s="152"/>
      <c r="K12" s="152"/>
      <c r="L12" s="152"/>
      <c r="M12" s="152"/>
      <c r="N12" s="152"/>
    </row>
    <row r="13" spans="1:14" ht="42.75">
      <c r="B13" s="523">
        <v>1</v>
      </c>
      <c r="C13" s="525" t="s">
        <v>728</v>
      </c>
      <c r="D13" s="138">
        <v>1</v>
      </c>
      <c r="E13" s="144" t="s">
        <v>731</v>
      </c>
      <c r="F13" s="138" t="s">
        <v>732</v>
      </c>
      <c r="G13" s="138" t="s">
        <v>729</v>
      </c>
      <c r="H13" s="137">
        <v>2021</v>
      </c>
      <c r="I13" s="137">
        <v>15</v>
      </c>
      <c r="J13" s="137">
        <v>20</v>
      </c>
      <c r="K13" s="137">
        <v>30</v>
      </c>
      <c r="L13" s="137">
        <v>40</v>
      </c>
      <c r="M13" s="403" t="s">
        <v>770</v>
      </c>
      <c r="N13" s="403" t="s">
        <v>771</v>
      </c>
    </row>
    <row r="14" spans="1:14" ht="48">
      <c r="B14" s="523"/>
      <c r="C14" s="525"/>
      <c r="D14" s="137">
        <v>2</v>
      </c>
      <c r="E14" s="139" t="s">
        <v>730</v>
      </c>
      <c r="F14" s="138" t="s">
        <v>732</v>
      </c>
      <c r="G14" s="138" t="s">
        <v>729</v>
      </c>
      <c r="H14" s="137">
        <v>2021</v>
      </c>
      <c r="I14" s="137">
        <v>15</v>
      </c>
      <c r="J14" s="137">
        <v>20</v>
      </c>
      <c r="K14" s="137">
        <v>30</v>
      </c>
      <c r="L14" s="137">
        <v>40</v>
      </c>
      <c r="M14" s="138" t="s">
        <v>734</v>
      </c>
      <c r="N14" s="404" t="s">
        <v>772</v>
      </c>
    </row>
    <row r="15" spans="1:14">
      <c r="B15" s="523"/>
      <c r="C15" s="525"/>
      <c r="D15" s="138">
        <v>3</v>
      </c>
      <c r="E15" s="136"/>
      <c r="F15" s="135"/>
      <c r="G15" s="135"/>
      <c r="H15" s="137"/>
      <c r="I15" s="135"/>
      <c r="J15" s="135"/>
      <c r="K15" s="135"/>
      <c r="L15" s="135"/>
      <c r="M15" s="135"/>
      <c r="N15" s="135"/>
    </row>
    <row r="16" spans="1:14">
      <c r="B16" s="523"/>
      <c r="C16" s="525"/>
      <c r="D16" s="138">
        <v>4</v>
      </c>
      <c r="E16" s="136"/>
      <c r="F16" s="133"/>
      <c r="G16" s="134"/>
      <c r="H16" s="137"/>
      <c r="I16" s="133"/>
      <c r="J16" s="133"/>
      <c r="K16" s="133"/>
      <c r="L16" s="133"/>
      <c r="M16" s="133"/>
      <c r="N16" s="133"/>
    </row>
    <row r="17" spans="2:14">
      <c r="B17" s="523"/>
      <c r="C17" s="525"/>
      <c r="D17" s="138">
        <v>5</v>
      </c>
      <c r="E17" s="136"/>
      <c r="F17" s="133"/>
      <c r="G17" s="134"/>
      <c r="H17" s="137"/>
      <c r="I17" s="133"/>
      <c r="J17" s="133"/>
      <c r="K17" s="133"/>
      <c r="L17" s="133"/>
      <c r="M17" s="133"/>
      <c r="N17" s="133"/>
    </row>
    <row r="18" spans="2:14">
      <c r="B18" s="523">
        <v>2</v>
      </c>
      <c r="C18" s="525"/>
      <c r="D18" s="138">
        <v>1</v>
      </c>
      <c r="E18" s="138"/>
      <c r="F18" s="138"/>
      <c r="G18" s="138"/>
      <c r="H18" s="137"/>
      <c r="I18" s="137"/>
      <c r="J18" s="137"/>
      <c r="K18" s="137"/>
      <c r="L18" s="137"/>
      <c r="M18" s="137"/>
      <c r="N18" s="138"/>
    </row>
    <row r="19" spans="2:14">
      <c r="B19" s="523"/>
      <c r="C19" s="525"/>
      <c r="D19" s="137">
        <v>2</v>
      </c>
      <c r="E19" s="139"/>
      <c r="F19" s="138"/>
      <c r="G19" s="138"/>
      <c r="H19" s="137"/>
      <c r="I19" s="137"/>
      <c r="J19" s="137"/>
      <c r="K19" s="137"/>
      <c r="L19" s="137"/>
      <c r="M19" s="137"/>
      <c r="N19" s="138"/>
    </row>
    <row r="20" spans="2:14">
      <c r="B20" s="523"/>
      <c r="C20" s="525"/>
      <c r="D20" s="138">
        <v>3</v>
      </c>
      <c r="E20" s="136"/>
      <c r="F20" s="135"/>
      <c r="G20" s="135"/>
      <c r="H20" s="137"/>
      <c r="I20" s="135"/>
      <c r="J20" s="135"/>
      <c r="K20" s="135"/>
      <c r="L20" s="135"/>
      <c r="M20" s="135"/>
      <c r="N20" s="135"/>
    </row>
    <row r="21" spans="2:14">
      <c r="B21" s="523"/>
      <c r="C21" s="525"/>
      <c r="D21" s="138">
        <v>4</v>
      </c>
      <c r="E21" s="140"/>
      <c r="F21" s="133"/>
      <c r="G21" s="134"/>
      <c r="H21" s="137"/>
      <c r="I21" s="133"/>
      <c r="J21" s="133"/>
      <c r="K21" s="133"/>
      <c r="L21" s="133"/>
      <c r="M21" s="133"/>
      <c r="N21" s="133"/>
    </row>
    <row r="22" spans="2:14">
      <c r="B22" s="523"/>
      <c r="C22" s="525"/>
      <c r="D22" s="138">
        <v>5</v>
      </c>
      <c r="E22" s="136"/>
      <c r="F22" s="133"/>
      <c r="G22" s="134"/>
      <c r="H22" s="137"/>
      <c r="I22" s="133"/>
      <c r="J22" s="133"/>
      <c r="K22" s="133"/>
      <c r="L22" s="133"/>
      <c r="M22" s="133"/>
      <c r="N22" s="133"/>
    </row>
    <row r="23" spans="2:14">
      <c r="B23" s="523">
        <v>3</v>
      </c>
      <c r="C23" s="525"/>
      <c r="D23" s="138">
        <v>1</v>
      </c>
      <c r="E23" s="139"/>
      <c r="F23" s="138"/>
      <c r="G23" s="138"/>
      <c r="H23" s="137"/>
      <c r="I23" s="137"/>
      <c r="J23" s="137"/>
      <c r="K23" s="137"/>
      <c r="L23" s="137"/>
      <c r="M23" s="137"/>
      <c r="N23" s="138"/>
    </row>
    <row r="24" spans="2:14">
      <c r="B24" s="523"/>
      <c r="C24" s="525"/>
      <c r="D24" s="137">
        <v>2</v>
      </c>
      <c r="E24" s="139"/>
      <c r="F24" s="138"/>
      <c r="G24" s="138"/>
      <c r="H24" s="137"/>
      <c r="I24" s="137"/>
      <c r="J24" s="137"/>
      <c r="K24" s="137"/>
      <c r="L24" s="137"/>
      <c r="M24" s="137"/>
      <c r="N24" s="138"/>
    </row>
    <row r="25" spans="2:14">
      <c r="B25" s="523"/>
      <c r="C25" s="525"/>
      <c r="D25" s="138">
        <v>3</v>
      </c>
      <c r="E25" s="136"/>
      <c r="F25" s="135"/>
      <c r="G25" s="135"/>
      <c r="H25" s="137"/>
      <c r="I25" s="135"/>
      <c r="J25" s="135"/>
      <c r="K25" s="135"/>
      <c r="L25" s="135"/>
      <c r="M25" s="135"/>
      <c r="N25" s="135"/>
    </row>
    <row r="26" spans="2:14">
      <c r="B26" s="523"/>
      <c r="C26" s="525"/>
      <c r="D26" s="137">
        <v>4</v>
      </c>
      <c r="E26" s="136"/>
      <c r="F26" s="133"/>
      <c r="G26" s="134"/>
      <c r="H26" s="137"/>
      <c r="I26" s="133"/>
      <c r="J26" s="133"/>
      <c r="K26" s="133"/>
      <c r="L26" s="133"/>
      <c r="M26" s="133"/>
      <c r="N26" s="133"/>
    </row>
    <row r="27" spans="2:14">
      <c r="B27" s="523"/>
      <c r="C27" s="525"/>
      <c r="D27" s="138">
        <v>5</v>
      </c>
      <c r="E27" s="136"/>
      <c r="F27" s="133"/>
      <c r="G27" s="134"/>
      <c r="H27" s="137"/>
      <c r="I27" s="133"/>
      <c r="J27" s="133"/>
      <c r="K27" s="133"/>
      <c r="L27" s="133"/>
      <c r="M27" s="133"/>
      <c r="N27" s="133"/>
    </row>
    <row r="28" spans="2:14">
      <c r="B28" s="154" t="s">
        <v>498</v>
      </c>
      <c r="C28" s="151">
        <f>IFERROR(VLOOKUP(B28,'Ref Устгах засах шаардлагагүй'!B:C,2,0),"")</f>
        <v>0</v>
      </c>
      <c r="D28" s="155"/>
      <c r="E28" s="152"/>
      <c r="F28" s="152"/>
      <c r="G28" s="152"/>
      <c r="H28" s="152"/>
      <c r="I28" s="152"/>
      <c r="J28" s="152"/>
      <c r="K28" s="152"/>
      <c r="L28" s="152"/>
      <c r="M28" s="152"/>
      <c r="N28" s="152"/>
    </row>
    <row r="29" spans="2:14">
      <c r="B29" s="523" t="s">
        <v>81</v>
      </c>
      <c r="C29" s="525" t="s">
        <v>499</v>
      </c>
      <c r="D29" s="138">
        <v>1</v>
      </c>
      <c r="E29" s="139"/>
      <c r="F29" s="138"/>
      <c r="G29" s="138"/>
      <c r="H29" s="137"/>
      <c r="I29" s="137"/>
      <c r="J29" s="137"/>
      <c r="K29" s="137"/>
      <c r="L29" s="137"/>
      <c r="M29" s="137"/>
      <c r="N29" s="138"/>
    </row>
    <row r="30" spans="2:14">
      <c r="B30" s="523"/>
      <c r="C30" s="525"/>
      <c r="D30" s="137">
        <v>2</v>
      </c>
      <c r="E30" s="139"/>
      <c r="F30" s="138"/>
      <c r="G30" s="138"/>
      <c r="H30" s="137"/>
      <c r="I30" s="137"/>
      <c r="J30" s="137"/>
      <c r="K30" s="137"/>
      <c r="L30" s="137"/>
      <c r="M30" s="137"/>
      <c r="N30" s="138"/>
    </row>
    <row r="31" spans="2:14">
      <c r="B31" s="523"/>
      <c r="C31" s="525"/>
      <c r="D31" s="138">
        <v>3</v>
      </c>
      <c r="E31" s="136"/>
      <c r="F31" s="135"/>
      <c r="G31" s="135"/>
      <c r="H31" s="137"/>
      <c r="I31" s="135"/>
      <c r="J31" s="135"/>
      <c r="K31" s="135"/>
      <c r="L31" s="135"/>
      <c r="M31" s="135"/>
      <c r="N31" s="135"/>
    </row>
    <row r="32" spans="2:14">
      <c r="B32" s="523"/>
      <c r="C32" s="525"/>
      <c r="D32" s="138">
        <v>4</v>
      </c>
      <c r="E32" s="136"/>
      <c r="F32" s="133"/>
      <c r="G32" s="134"/>
      <c r="H32" s="137"/>
      <c r="I32" s="133"/>
      <c r="J32" s="133"/>
      <c r="K32" s="133"/>
      <c r="L32" s="133"/>
      <c r="M32" s="133"/>
      <c r="N32" s="133"/>
    </row>
    <row r="33" spans="2:14">
      <c r="B33" s="523"/>
      <c r="C33" s="525"/>
      <c r="D33" s="138">
        <v>5</v>
      </c>
      <c r="E33" s="136"/>
      <c r="F33" s="133"/>
      <c r="G33" s="134"/>
      <c r="H33" s="137"/>
      <c r="I33" s="133"/>
      <c r="J33" s="133"/>
      <c r="K33" s="133"/>
      <c r="L33" s="133"/>
      <c r="M33" s="133"/>
      <c r="N33" s="133"/>
    </row>
    <row r="34" spans="2:14">
      <c r="B34" s="523" t="s">
        <v>81</v>
      </c>
      <c r="C34" s="525" t="s">
        <v>499</v>
      </c>
      <c r="D34" s="138">
        <v>1</v>
      </c>
      <c r="E34" s="139"/>
      <c r="F34" s="138"/>
      <c r="G34" s="138"/>
      <c r="H34" s="137"/>
      <c r="I34" s="137"/>
      <c r="J34" s="137"/>
      <c r="K34" s="137"/>
      <c r="L34" s="137"/>
      <c r="M34" s="137"/>
      <c r="N34" s="138"/>
    </row>
    <row r="35" spans="2:14">
      <c r="B35" s="523"/>
      <c r="C35" s="525"/>
      <c r="D35" s="137">
        <v>2</v>
      </c>
      <c r="E35" s="139"/>
      <c r="F35" s="138"/>
      <c r="G35" s="138"/>
      <c r="H35" s="137"/>
      <c r="I35" s="137"/>
      <c r="J35" s="137"/>
      <c r="K35" s="137"/>
      <c r="L35" s="137"/>
      <c r="M35" s="137"/>
      <c r="N35" s="138"/>
    </row>
    <row r="36" spans="2:14">
      <c r="B36" s="523"/>
      <c r="C36" s="525"/>
      <c r="D36" s="138">
        <v>3</v>
      </c>
      <c r="E36" s="136"/>
      <c r="F36" s="135"/>
      <c r="G36" s="135"/>
      <c r="H36" s="137"/>
      <c r="I36" s="135"/>
      <c r="J36" s="135"/>
      <c r="K36" s="135"/>
      <c r="L36" s="135"/>
      <c r="M36" s="135"/>
      <c r="N36" s="135"/>
    </row>
    <row r="37" spans="2:14">
      <c r="B37" s="523"/>
      <c r="C37" s="525"/>
      <c r="D37" s="138">
        <v>4</v>
      </c>
      <c r="E37" s="136"/>
      <c r="F37" s="133"/>
      <c r="G37" s="134"/>
      <c r="H37" s="137"/>
      <c r="I37" s="133"/>
      <c r="J37" s="133"/>
      <c r="K37" s="133"/>
      <c r="L37" s="133"/>
      <c r="M37" s="133"/>
      <c r="N37" s="133"/>
    </row>
    <row r="38" spans="2:14">
      <c r="B38" s="523"/>
      <c r="C38" s="525"/>
      <c r="D38" s="138">
        <v>5</v>
      </c>
      <c r="E38" s="136"/>
      <c r="F38" s="133"/>
      <c r="G38" s="134"/>
      <c r="H38" s="137"/>
      <c r="I38" s="133"/>
      <c r="J38" s="133"/>
      <c r="K38" s="133"/>
      <c r="L38" s="133"/>
      <c r="M38" s="133"/>
      <c r="N38" s="133"/>
    </row>
    <row r="39" spans="2:14">
      <c r="B39" s="523" t="s">
        <v>81</v>
      </c>
      <c r="C39" s="525" t="s">
        <v>499</v>
      </c>
      <c r="D39" s="138">
        <v>1</v>
      </c>
      <c r="E39" s="139"/>
      <c r="F39" s="138"/>
      <c r="G39" s="138"/>
      <c r="H39" s="137"/>
      <c r="I39" s="137"/>
      <c r="J39" s="137"/>
      <c r="K39" s="137"/>
      <c r="L39" s="137"/>
      <c r="M39" s="137"/>
      <c r="N39" s="138"/>
    </row>
    <row r="40" spans="2:14">
      <c r="B40" s="523"/>
      <c r="C40" s="525"/>
      <c r="D40" s="137">
        <v>2</v>
      </c>
      <c r="E40" s="139"/>
      <c r="F40" s="138"/>
      <c r="G40" s="138"/>
      <c r="H40" s="137"/>
      <c r="I40" s="137"/>
      <c r="J40" s="137"/>
      <c r="K40" s="137"/>
      <c r="L40" s="137"/>
      <c r="M40" s="137"/>
      <c r="N40" s="138"/>
    </row>
    <row r="41" spans="2:14">
      <c r="B41" s="523"/>
      <c r="C41" s="525"/>
      <c r="D41" s="138">
        <v>3</v>
      </c>
      <c r="E41" s="136"/>
      <c r="F41" s="135"/>
      <c r="G41" s="135"/>
      <c r="H41" s="137"/>
      <c r="I41" s="135"/>
      <c r="J41" s="135"/>
      <c r="K41" s="135"/>
      <c r="L41" s="135"/>
      <c r="M41" s="135"/>
      <c r="N41" s="135"/>
    </row>
    <row r="42" spans="2:14">
      <c r="B42" s="523"/>
      <c r="C42" s="525"/>
      <c r="D42" s="138">
        <v>4</v>
      </c>
      <c r="E42" s="136"/>
      <c r="F42" s="133"/>
      <c r="G42" s="134"/>
      <c r="H42" s="137"/>
      <c r="I42" s="133"/>
      <c r="J42" s="133"/>
      <c r="K42" s="133"/>
      <c r="L42" s="133"/>
      <c r="M42" s="133"/>
      <c r="N42" s="133"/>
    </row>
    <row r="43" spans="2:14">
      <c r="B43" s="523"/>
      <c r="C43" s="525"/>
      <c r="D43" s="138">
        <v>5</v>
      </c>
      <c r="E43" s="136"/>
      <c r="F43" s="133"/>
      <c r="G43" s="134"/>
      <c r="H43" s="137"/>
      <c r="I43" s="133"/>
      <c r="J43" s="133"/>
      <c r="K43" s="133"/>
      <c r="L43" s="133"/>
      <c r="M43" s="133"/>
      <c r="N43" s="133"/>
    </row>
    <row r="44" spans="2:14">
      <c r="B44" s="154" t="s">
        <v>498</v>
      </c>
      <c r="C44" s="151">
        <f>IFERROR(VLOOKUP(B44,'Ref Устгах засах шаардлагагүй'!B:C,2,0),"")</f>
        <v>0</v>
      </c>
      <c r="D44" s="155"/>
      <c r="E44" s="152"/>
      <c r="F44" s="152"/>
      <c r="G44" s="152"/>
      <c r="H44" s="152"/>
      <c r="I44" s="152"/>
      <c r="J44" s="152"/>
      <c r="K44" s="152"/>
      <c r="L44" s="152"/>
      <c r="M44" s="152"/>
      <c r="N44" s="152"/>
    </row>
    <row r="45" spans="2:14">
      <c r="B45" s="523" t="s">
        <v>81</v>
      </c>
      <c r="C45" s="525" t="s">
        <v>499</v>
      </c>
      <c r="D45" s="138">
        <v>1</v>
      </c>
      <c r="E45" s="139"/>
      <c r="F45" s="138"/>
      <c r="G45" s="138"/>
      <c r="H45" s="137"/>
      <c r="I45" s="137"/>
      <c r="J45" s="137"/>
      <c r="K45" s="137"/>
      <c r="L45" s="137"/>
      <c r="M45" s="137"/>
      <c r="N45" s="138"/>
    </row>
    <row r="46" spans="2:14">
      <c r="B46" s="523"/>
      <c r="C46" s="525"/>
      <c r="D46" s="137">
        <v>2</v>
      </c>
      <c r="E46" s="139"/>
      <c r="F46" s="138"/>
      <c r="G46" s="138"/>
      <c r="H46" s="137"/>
      <c r="I46" s="137"/>
      <c r="J46" s="137"/>
      <c r="K46" s="137"/>
      <c r="L46" s="137"/>
      <c r="M46" s="137"/>
      <c r="N46" s="138"/>
    </row>
    <row r="47" spans="2:14">
      <c r="B47" s="523"/>
      <c r="C47" s="525"/>
      <c r="D47" s="138">
        <v>3</v>
      </c>
      <c r="E47" s="136"/>
      <c r="F47" s="135"/>
      <c r="G47" s="135"/>
      <c r="H47" s="137"/>
      <c r="I47" s="135"/>
      <c r="J47" s="135"/>
      <c r="K47" s="135"/>
      <c r="L47" s="135"/>
      <c r="M47" s="135"/>
      <c r="N47" s="135"/>
    </row>
    <row r="48" spans="2:14">
      <c r="B48" s="523"/>
      <c r="C48" s="525"/>
      <c r="D48" s="138">
        <v>4</v>
      </c>
      <c r="E48" s="136"/>
      <c r="F48" s="133"/>
      <c r="G48" s="134"/>
      <c r="H48" s="137"/>
      <c r="I48" s="133"/>
      <c r="J48" s="133"/>
      <c r="K48" s="133"/>
      <c r="L48" s="133"/>
      <c r="M48" s="133"/>
      <c r="N48" s="133"/>
    </row>
    <row r="49" spans="2:14">
      <c r="B49" s="523"/>
      <c r="C49" s="525"/>
      <c r="D49" s="138">
        <v>5</v>
      </c>
      <c r="E49" s="136"/>
      <c r="F49" s="133"/>
      <c r="G49" s="134"/>
      <c r="H49" s="137"/>
      <c r="I49" s="133"/>
      <c r="J49" s="133"/>
      <c r="K49" s="133"/>
      <c r="L49" s="133"/>
      <c r="M49" s="133"/>
      <c r="N49" s="133"/>
    </row>
    <row r="50" spans="2:14">
      <c r="B50" s="523" t="s">
        <v>81</v>
      </c>
      <c r="C50" s="525" t="s">
        <v>499</v>
      </c>
      <c r="D50" s="138">
        <v>1</v>
      </c>
      <c r="E50" s="139"/>
      <c r="F50" s="138"/>
      <c r="G50" s="138"/>
      <c r="H50" s="137"/>
      <c r="I50" s="137"/>
      <c r="J50" s="137"/>
      <c r="K50" s="137"/>
      <c r="L50" s="137"/>
      <c r="M50" s="137"/>
      <c r="N50" s="138"/>
    </row>
    <row r="51" spans="2:14">
      <c r="B51" s="523"/>
      <c r="C51" s="525"/>
      <c r="D51" s="137">
        <v>2</v>
      </c>
      <c r="E51" s="139"/>
      <c r="F51" s="138"/>
      <c r="G51" s="138"/>
      <c r="H51" s="137"/>
      <c r="I51" s="137"/>
      <c r="J51" s="137"/>
      <c r="K51" s="137"/>
      <c r="L51" s="137"/>
      <c r="M51" s="137"/>
      <c r="N51" s="138"/>
    </row>
    <row r="52" spans="2:14">
      <c r="B52" s="523"/>
      <c r="C52" s="525"/>
      <c r="D52" s="138">
        <v>3</v>
      </c>
      <c r="E52" s="136"/>
      <c r="F52" s="135"/>
      <c r="G52" s="135"/>
      <c r="H52" s="137"/>
      <c r="I52" s="135"/>
      <c r="J52" s="135"/>
      <c r="K52" s="135"/>
      <c r="L52" s="135"/>
      <c r="M52" s="135"/>
      <c r="N52" s="135"/>
    </row>
    <row r="53" spans="2:14">
      <c r="B53" s="523"/>
      <c r="C53" s="525"/>
      <c r="D53" s="138">
        <v>4</v>
      </c>
      <c r="E53" s="136"/>
      <c r="F53" s="133"/>
      <c r="G53" s="134"/>
      <c r="H53" s="137"/>
      <c r="I53" s="133"/>
      <c r="J53" s="133"/>
      <c r="K53" s="133"/>
      <c r="L53" s="133"/>
      <c r="M53" s="133"/>
      <c r="N53" s="133"/>
    </row>
    <row r="54" spans="2:14">
      <c r="B54" s="523"/>
      <c r="C54" s="525"/>
      <c r="D54" s="138">
        <v>5</v>
      </c>
      <c r="E54" s="136"/>
      <c r="F54" s="133"/>
      <c r="G54" s="134"/>
      <c r="H54" s="137"/>
      <c r="I54" s="133"/>
      <c r="J54" s="133"/>
      <c r="K54" s="133"/>
      <c r="L54" s="133"/>
      <c r="M54" s="133"/>
      <c r="N54" s="133"/>
    </row>
    <row r="55" spans="2:14">
      <c r="B55" s="523" t="s">
        <v>81</v>
      </c>
      <c r="C55" s="525" t="s">
        <v>499</v>
      </c>
      <c r="D55" s="138">
        <v>1</v>
      </c>
      <c r="E55" s="139"/>
      <c r="F55" s="138"/>
      <c r="G55" s="138"/>
      <c r="H55" s="137"/>
      <c r="I55" s="137"/>
      <c r="J55" s="137"/>
      <c r="K55" s="137"/>
      <c r="L55" s="137"/>
      <c r="M55" s="137"/>
      <c r="N55" s="138"/>
    </row>
    <row r="56" spans="2:14">
      <c r="B56" s="523"/>
      <c r="C56" s="525"/>
      <c r="D56" s="137">
        <v>2</v>
      </c>
      <c r="E56" s="139"/>
      <c r="F56" s="138"/>
      <c r="G56" s="138"/>
      <c r="H56" s="137"/>
      <c r="I56" s="137"/>
      <c r="J56" s="137"/>
      <c r="K56" s="137"/>
      <c r="L56" s="137"/>
      <c r="M56" s="137"/>
      <c r="N56" s="138"/>
    </row>
    <row r="57" spans="2:14">
      <c r="B57" s="523"/>
      <c r="C57" s="525"/>
      <c r="D57" s="138">
        <v>3</v>
      </c>
      <c r="E57" s="136"/>
      <c r="F57" s="135"/>
      <c r="G57" s="135"/>
      <c r="H57" s="137"/>
      <c r="I57" s="135"/>
      <c r="J57" s="135"/>
      <c r="K57" s="135"/>
      <c r="L57" s="135"/>
      <c r="M57" s="135"/>
      <c r="N57" s="135"/>
    </row>
    <row r="58" spans="2:14">
      <c r="B58" s="523"/>
      <c r="C58" s="525"/>
      <c r="D58" s="138">
        <v>4</v>
      </c>
      <c r="E58" s="136"/>
      <c r="F58" s="133"/>
      <c r="G58" s="134"/>
      <c r="H58" s="137"/>
      <c r="I58" s="133"/>
      <c r="J58" s="133"/>
      <c r="K58" s="133"/>
      <c r="L58" s="133"/>
      <c r="M58" s="133"/>
      <c r="N58" s="133"/>
    </row>
    <row r="59" spans="2:14">
      <c r="B59" s="523"/>
      <c r="C59" s="525"/>
      <c r="D59" s="138">
        <v>5</v>
      </c>
      <c r="E59" s="136"/>
      <c r="F59" s="133"/>
      <c r="G59" s="134"/>
      <c r="H59" s="137"/>
      <c r="I59" s="133"/>
      <c r="J59" s="133"/>
      <c r="K59" s="133"/>
      <c r="L59" s="133"/>
      <c r="M59" s="133"/>
      <c r="N59" s="133"/>
    </row>
    <row r="60" spans="2:14">
      <c r="B60" s="154" t="s">
        <v>498</v>
      </c>
      <c r="C60" s="151">
        <f>IFERROR(VLOOKUP(B60,'Ref Устгах засах шаардлагагүй'!B:C,2,0),"")</f>
        <v>0</v>
      </c>
      <c r="D60" s="155"/>
      <c r="E60" s="152"/>
      <c r="F60" s="152"/>
      <c r="G60" s="152"/>
      <c r="H60" s="152"/>
      <c r="I60" s="152"/>
      <c r="J60" s="152"/>
      <c r="K60" s="152"/>
      <c r="L60" s="152"/>
      <c r="M60" s="152"/>
      <c r="N60" s="152"/>
    </row>
    <row r="61" spans="2:14">
      <c r="B61" s="523" t="s">
        <v>81</v>
      </c>
      <c r="C61" s="525" t="s">
        <v>499</v>
      </c>
      <c r="D61" s="138">
        <v>1</v>
      </c>
      <c r="E61" s="139"/>
      <c r="F61" s="138"/>
      <c r="G61" s="138"/>
      <c r="H61" s="137"/>
      <c r="I61" s="137"/>
      <c r="J61" s="137"/>
      <c r="K61" s="137"/>
      <c r="L61" s="137"/>
      <c r="M61" s="137"/>
      <c r="N61" s="138"/>
    </row>
    <row r="62" spans="2:14">
      <c r="B62" s="523"/>
      <c r="C62" s="525"/>
      <c r="D62" s="137">
        <v>2</v>
      </c>
      <c r="E62" s="139"/>
      <c r="F62" s="138"/>
      <c r="G62" s="138"/>
      <c r="H62" s="137"/>
      <c r="I62" s="137"/>
      <c r="J62" s="137"/>
      <c r="K62" s="137"/>
      <c r="L62" s="137"/>
      <c r="M62" s="137"/>
      <c r="N62" s="138"/>
    </row>
    <row r="63" spans="2:14">
      <c r="B63" s="523"/>
      <c r="C63" s="525"/>
      <c r="D63" s="138">
        <v>3</v>
      </c>
      <c r="E63" s="136"/>
      <c r="F63" s="135"/>
      <c r="G63" s="135"/>
      <c r="H63" s="137"/>
      <c r="I63" s="135"/>
      <c r="J63" s="135"/>
      <c r="K63" s="135"/>
      <c r="L63" s="135"/>
      <c r="M63" s="135"/>
      <c r="N63" s="135"/>
    </row>
    <row r="64" spans="2:14">
      <c r="B64" s="523"/>
      <c r="C64" s="525"/>
      <c r="D64" s="138">
        <v>4</v>
      </c>
      <c r="E64" s="136"/>
      <c r="F64" s="133"/>
      <c r="G64" s="134"/>
      <c r="H64" s="137"/>
      <c r="I64" s="133"/>
      <c r="J64" s="133"/>
      <c r="K64" s="133"/>
      <c r="L64" s="133"/>
      <c r="M64" s="133"/>
      <c r="N64" s="133"/>
    </row>
    <row r="65" spans="2:14">
      <c r="B65" s="523"/>
      <c r="C65" s="525"/>
      <c r="D65" s="138">
        <v>5</v>
      </c>
      <c r="E65" s="136"/>
      <c r="F65" s="133"/>
      <c r="G65" s="134"/>
      <c r="H65" s="137"/>
      <c r="I65" s="133"/>
      <c r="J65" s="133"/>
      <c r="K65" s="133"/>
      <c r="L65" s="133"/>
      <c r="M65" s="133"/>
      <c r="N65" s="133"/>
    </row>
    <row r="66" spans="2:14">
      <c r="B66" s="523" t="s">
        <v>81</v>
      </c>
      <c r="C66" s="525" t="s">
        <v>499</v>
      </c>
      <c r="D66" s="138">
        <v>1</v>
      </c>
      <c r="E66" s="139"/>
      <c r="F66" s="138"/>
      <c r="G66" s="138"/>
      <c r="H66" s="137"/>
      <c r="I66" s="137"/>
      <c r="J66" s="137"/>
      <c r="K66" s="137"/>
      <c r="L66" s="137"/>
      <c r="M66" s="137"/>
      <c r="N66" s="138"/>
    </row>
    <row r="67" spans="2:14">
      <c r="B67" s="523"/>
      <c r="C67" s="525"/>
      <c r="D67" s="137">
        <v>2</v>
      </c>
      <c r="E67" s="139"/>
      <c r="F67" s="138"/>
      <c r="G67" s="138"/>
      <c r="H67" s="137"/>
      <c r="I67" s="137"/>
      <c r="J67" s="137"/>
      <c r="K67" s="137"/>
      <c r="L67" s="137"/>
      <c r="M67" s="137"/>
      <c r="N67" s="138"/>
    </row>
    <row r="68" spans="2:14">
      <c r="B68" s="523"/>
      <c r="C68" s="525"/>
      <c r="D68" s="138">
        <v>3</v>
      </c>
      <c r="E68" s="136"/>
      <c r="F68" s="135"/>
      <c r="G68" s="135"/>
      <c r="H68" s="137"/>
      <c r="I68" s="135"/>
      <c r="J68" s="135"/>
      <c r="K68" s="135"/>
      <c r="L68" s="135"/>
      <c r="M68" s="135"/>
      <c r="N68" s="135"/>
    </row>
    <row r="69" spans="2:14">
      <c r="B69" s="523"/>
      <c r="C69" s="525"/>
      <c r="D69" s="138">
        <v>4</v>
      </c>
      <c r="E69" s="136"/>
      <c r="F69" s="133"/>
      <c r="G69" s="134"/>
      <c r="H69" s="137"/>
      <c r="I69" s="133"/>
      <c r="J69" s="133"/>
      <c r="K69" s="133"/>
      <c r="L69" s="133"/>
      <c r="M69" s="133"/>
      <c r="N69" s="133"/>
    </row>
    <row r="70" spans="2:14">
      <c r="B70" s="523"/>
      <c r="C70" s="525"/>
      <c r="D70" s="138">
        <v>5</v>
      </c>
      <c r="E70" s="136"/>
      <c r="F70" s="133"/>
      <c r="G70" s="134"/>
      <c r="H70" s="137"/>
      <c r="I70" s="133"/>
      <c r="J70" s="133"/>
      <c r="K70" s="133"/>
      <c r="L70" s="133"/>
      <c r="M70" s="133"/>
      <c r="N70" s="133"/>
    </row>
    <row r="71" spans="2:14">
      <c r="B71" s="523" t="s">
        <v>81</v>
      </c>
      <c r="C71" s="525" t="s">
        <v>499</v>
      </c>
      <c r="D71" s="138">
        <v>1</v>
      </c>
      <c r="E71" s="139"/>
      <c r="F71" s="138"/>
      <c r="G71" s="138"/>
      <c r="H71" s="137"/>
      <c r="I71" s="137"/>
      <c r="J71" s="137"/>
      <c r="K71" s="137"/>
      <c r="L71" s="137"/>
      <c r="M71" s="137"/>
      <c r="N71" s="138"/>
    </row>
    <row r="72" spans="2:14">
      <c r="B72" s="523"/>
      <c r="C72" s="525"/>
      <c r="D72" s="137">
        <v>2</v>
      </c>
      <c r="E72" s="139"/>
      <c r="F72" s="138"/>
      <c r="G72" s="138"/>
      <c r="H72" s="137"/>
      <c r="I72" s="137"/>
      <c r="J72" s="137"/>
      <c r="K72" s="137"/>
      <c r="L72" s="137"/>
      <c r="M72" s="137"/>
      <c r="N72" s="138"/>
    </row>
    <row r="73" spans="2:14">
      <c r="B73" s="523"/>
      <c r="C73" s="525"/>
      <c r="D73" s="138">
        <v>3</v>
      </c>
      <c r="E73" s="136"/>
      <c r="F73" s="135"/>
      <c r="G73" s="135"/>
      <c r="H73" s="137"/>
      <c r="I73" s="135"/>
      <c r="J73" s="135"/>
      <c r="K73" s="135"/>
      <c r="L73" s="135"/>
      <c r="M73" s="135"/>
      <c r="N73" s="135"/>
    </row>
    <row r="74" spans="2:14">
      <c r="B74" s="523"/>
      <c r="C74" s="525"/>
      <c r="D74" s="138">
        <v>4</v>
      </c>
      <c r="E74" s="136"/>
      <c r="F74" s="133"/>
      <c r="G74" s="134"/>
      <c r="H74" s="137"/>
      <c r="I74" s="133"/>
      <c r="J74" s="133"/>
      <c r="K74" s="133"/>
      <c r="L74" s="133"/>
      <c r="M74" s="133"/>
      <c r="N74" s="133"/>
    </row>
    <row r="75" spans="2:14">
      <c r="B75" s="523"/>
      <c r="C75" s="525"/>
      <c r="D75" s="138">
        <v>5</v>
      </c>
      <c r="E75" s="136"/>
      <c r="F75" s="133"/>
      <c r="G75" s="134"/>
      <c r="H75" s="137"/>
      <c r="I75" s="133"/>
      <c r="J75" s="133"/>
      <c r="K75" s="133"/>
      <c r="L75" s="133"/>
      <c r="M75" s="133"/>
      <c r="N75" s="133"/>
    </row>
    <row r="76" spans="2:14">
      <c r="B76" s="154" t="s">
        <v>498</v>
      </c>
      <c r="C76" s="151">
        <f>IFERROR(VLOOKUP(B76,'Ref Устгах засах шаардлагагүй'!B:C,2,0),"")</f>
        <v>0</v>
      </c>
      <c r="D76" s="156"/>
      <c r="E76" s="157"/>
      <c r="F76" s="157"/>
      <c r="G76" s="157"/>
      <c r="H76" s="157"/>
      <c r="I76" s="157"/>
      <c r="J76" s="157"/>
      <c r="K76" s="157"/>
      <c r="L76" s="157"/>
      <c r="M76" s="157"/>
      <c r="N76" s="157"/>
    </row>
    <row r="77" spans="2:14">
      <c r="B77" s="523" t="s">
        <v>81</v>
      </c>
      <c r="C77" s="525" t="s">
        <v>499</v>
      </c>
      <c r="D77" s="138">
        <v>1</v>
      </c>
      <c r="E77" s="139"/>
      <c r="F77" s="138"/>
      <c r="G77" s="138"/>
      <c r="H77" s="137"/>
      <c r="I77" s="137"/>
      <c r="J77" s="137"/>
      <c r="K77" s="137"/>
      <c r="L77" s="137"/>
      <c r="M77" s="137"/>
      <c r="N77" s="138"/>
    </row>
    <row r="78" spans="2:14">
      <c r="B78" s="524"/>
      <c r="C78" s="525"/>
      <c r="D78" s="137">
        <v>2</v>
      </c>
      <c r="E78" s="139"/>
      <c r="F78" s="138"/>
      <c r="G78" s="138"/>
      <c r="H78" s="137"/>
      <c r="I78" s="137"/>
      <c r="J78" s="137"/>
      <c r="K78" s="137"/>
      <c r="L78" s="137"/>
      <c r="M78" s="137"/>
      <c r="N78" s="138"/>
    </row>
    <row r="79" spans="2:14">
      <c r="B79" s="524"/>
      <c r="C79" s="525"/>
      <c r="D79" s="138">
        <v>3</v>
      </c>
      <c r="E79" s="136"/>
      <c r="F79" s="135"/>
      <c r="G79" s="135"/>
      <c r="H79" s="137"/>
      <c r="I79" s="135"/>
      <c r="J79" s="135"/>
      <c r="K79" s="135"/>
      <c r="L79" s="135"/>
      <c r="M79" s="135"/>
      <c r="N79" s="135"/>
    </row>
    <row r="80" spans="2:14">
      <c r="B80" s="524"/>
      <c r="C80" s="525"/>
      <c r="D80" s="138">
        <v>4</v>
      </c>
      <c r="E80" s="136"/>
      <c r="F80" s="133"/>
      <c r="G80" s="134"/>
      <c r="H80" s="137"/>
      <c r="I80" s="133"/>
      <c r="J80" s="133"/>
      <c r="K80" s="133"/>
      <c r="L80" s="133"/>
      <c r="M80" s="133"/>
      <c r="N80" s="133"/>
    </row>
    <row r="81" spans="2:14">
      <c r="B81" s="524"/>
      <c r="C81" s="525"/>
      <c r="D81" s="138">
        <v>5</v>
      </c>
      <c r="E81" s="136"/>
      <c r="F81" s="133"/>
      <c r="G81" s="134"/>
      <c r="H81" s="137"/>
      <c r="I81" s="133"/>
      <c r="J81" s="133"/>
      <c r="K81" s="133"/>
      <c r="L81" s="133"/>
      <c r="M81" s="133"/>
      <c r="N81" s="133"/>
    </row>
    <row r="82" spans="2:14">
      <c r="B82" s="523" t="s">
        <v>81</v>
      </c>
      <c r="C82" s="525" t="s">
        <v>499</v>
      </c>
      <c r="D82" s="138">
        <v>1</v>
      </c>
      <c r="E82" s="139"/>
      <c r="F82" s="138"/>
      <c r="G82" s="138"/>
      <c r="H82" s="137"/>
      <c r="I82" s="137"/>
      <c r="J82" s="137"/>
      <c r="K82" s="137"/>
      <c r="L82" s="137"/>
      <c r="M82" s="137"/>
      <c r="N82" s="138"/>
    </row>
    <row r="83" spans="2:14">
      <c r="B83" s="524"/>
      <c r="C83" s="525"/>
      <c r="D83" s="137">
        <v>2</v>
      </c>
      <c r="E83" s="139"/>
      <c r="F83" s="138"/>
      <c r="G83" s="138"/>
      <c r="H83" s="137"/>
      <c r="I83" s="137"/>
      <c r="J83" s="137"/>
      <c r="K83" s="137"/>
      <c r="L83" s="137"/>
      <c r="M83" s="137"/>
      <c r="N83" s="138"/>
    </row>
    <row r="84" spans="2:14">
      <c r="B84" s="524"/>
      <c r="C84" s="525"/>
      <c r="D84" s="138">
        <v>3</v>
      </c>
      <c r="E84" s="136"/>
      <c r="F84" s="135"/>
      <c r="G84" s="135"/>
      <c r="H84" s="137"/>
      <c r="I84" s="135"/>
      <c r="J84" s="135"/>
      <c r="K84" s="135"/>
      <c r="L84" s="135"/>
      <c r="M84" s="135"/>
      <c r="N84" s="135"/>
    </row>
    <row r="85" spans="2:14">
      <c r="B85" s="524"/>
      <c r="C85" s="525"/>
      <c r="D85" s="138">
        <v>4</v>
      </c>
      <c r="E85" s="136"/>
      <c r="F85" s="133"/>
      <c r="G85" s="134"/>
      <c r="H85" s="137"/>
      <c r="I85" s="133"/>
      <c r="J85" s="133"/>
      <c r="K85" s="133"/>
      <c r="L85" s="133"/>
      <c r="M85" s="133"/>
      <c r="N85" s="133"/>
    </row>
    <row r="86" spans="2:14">
      <c r="B86" s="524"/>
      <c r="C86" s="525"/>
      <c r="D86" s="138">
        <v>5</v>
      </c>
      <c r="E86" s="136"/>
      <c r="F86" s="133"/>
      <c r="G86" s="134"/>
      <c r="H86" s="137"/>
      <c r="I86" s="133"/>
      <c r="J86" s="133"/>
      <c r="K86" s="133"/>
      <c r="L86" s="133"/>
      <c r="M86" s="133"/>
      <c r="N86" s="133"/>
    </row>
    <row r="87" spans="2:14">
      <c r="B87" s="523" t="s">
        <v>81</v>
      </c>
      <c r="C87" s="525" t="s">
        <v>499</v>
      </c>
      <c r="D87" s="138">
        <v>1</v>
      </c>
      <c r="E87" s="139"/>
      <c r="F87" s="138"/>
      <c r="G87" s="138"/>
      <c r="H87" s="137"/>
      <c r="I87" s="137"/>
      <c r="J87" s="137"/>
      <c r="K87" s="137"/>
      <c r="L87" s="137"/>
      <c r="M87" s="137"/>
      <c r="N87" s="138"/>
    </row>
    <row r="88" spans="2:14">
      <c r="B88" s="524"/>
      <c r="C88" s="525"/>
      <c r="D88" s="137">
        <v>2</v>
      </c>
      <c r="E88" s="139"/>
      <c r="F88" s="138"/>
      <c r="G88" s="138"/>
      <c r="H88" s="137"/>
      <c r="I88" s="137"/>
      <c r="J88" s="137"/>
      <c r="K88" s="137"/>
      <c r="L88" s="137"/>
      <c r="M88" s="137"/>
      <c r="N88" s="138"/>
    </row>
    <row r="89" spans="2:14">
      <c r="B89" s="524"/>
      <c r="C89" s="525"/>
      <c r="D89" s="138">
        <v>3</v>
      </c>
      <c r="E89" s="136"/>
      <c r="F89" s="135"/>
      <c r="G89" s="135"/>
      <c r="H89" s="137"/>
      <c r="I89" s="135"/>
      <c r="J89" s="135"/>
      <c r="K89" s="135"/>
      <c r="L89" s="135"/>
      <c r="M89" s="135"/>
      <c r="N89" s="135"/>
    </row>
    <row r="90" spans="2:14">
      <c r="B90" s="524"/>
      <c r="C90" s="525"/>
      <c r="D90" s="138">
        <v>4</v>
      </c>
      <c r="E90" s="136"/>
      <c r="F90" s="133"/>
      <c r="G90" s="134"/>
      <c r="H90" s="137"/>
      <c r="I90" s="133"/>
      <c r="J90" s="133"/>
      <c r="K90" s="133"/>
      <c r="L90" s="133"/>
      <c r="M90" s="133"/>
      <c r="N90" s="133"/>
    </row>
    <row r="91" spans="2:14">
      <c r="B91" s="524"/>
      <c r="C91" s="525"/>
      <c r="D91" s="138">
        <v>5</v>
      </c>
      <c r="E91" s="136"/>
      <c r="F91" s="133"/>
      <c r="G91" s="134"/>
      <c r="H91" s="137"/>
      <c r="I91" s="133"/>
      <c r="J91" s="133"/>
      <c r="K91" s="133"/>
      <c r="L91" s="133"/>
      <c r="M91" s="133"/>
      <c r="N91" s="133"/>
    </row>
    <row r="92" spans="2:14">
      <c r="B92" s="154" t="s">
        <v>498</v>
      </c>
      <c r="C92" s="151">
        <f>IFERROR(VLOOKUP(B92,'Ref Устгах засах шаардлагагүй'!B:C,2,0),"")</f>
        <v>0</v>
      </c>
      <c r="D92" s="156"/>
      <c r="E92" s="157"/>
      <c r="F92" s="157"/>
      <c r="G92" s="157"/>
      <c r="H92" s="157"/>
      <c r="I92" s="157"/>
      <c r="J92" s="157"/>
      <c r="K92" s="157"/>
      <c r="L92" s="157"/>
      <c r="M92" s="157"/>
      <c r="N92" s="157"/>
    </row>
    <row r="93" spans="2:14">
      <c r="B93" s="523" t="s">
        <v>81</v>
      </c>
      <c r="C93" s="525" t="s">
        <v>499</v>
      </c>
      <c r="D93" s="138">
        <v>1</v>
      </c>
      <c r="E93" s="139"/>
      <c r="F93" s="138"/>
      <c r="G93" s="138"/>
      <c r="H93" s="137"/>
      <c r="I93" s="137"/>
      <c r="J93" s="137"/>
      <c r="K93" s="137"/>
      <c r="L93" s="137"/>
      <c r="M93" s="137"/>
      <c r="N93" s="138"/>
    </row>
    <row r="94" spans="2:14">
      <c r="B94" s="524"/>
      <c r="C94" s="525"/>
      <c r="D94" s="137">
        <v>2</v>
      </c>
      <c r="E94" s="139"/>
      <c r="F94" s="138"/>
      <c r="G94" s="138"/>
      <c r="H94" s="137"/>
      <c r="I94" s="137"/>
      <c r="J94" s="137"/>
      <c r="K94" s="137"/>
      <c r="L94" s="137"/>
      <c r="M94" s="137"/>
      <c r="N94" s="138"/>
    </row>
    <row r="95" spans="2:14">
      <c r="B95" s="524"/>
      <c r="C95" s="525"/>
      <c r="D95" s="138">
        <v>3</v>
      </c>
      <c r="E95" s="136"/>
      <c r="F95" s="135"/>
      <c r="G95" s="135"/>
      <c r="H95" s="137"/>
      <c r="I95" s="135"/>
      <c r="J95" s="135"/>
      <c r="K95" s="135"/>
      <c r="L95" s="135"/>
      <c r="M95" s="135"/>
      <c r="N95" s="135"/>
    </row>
    <row r="96" spans="2:14">
      <c r="B96" s="524"/>
      <c r="C96" s="525"/>
      <c r="D96" s="138">
        <v>4</v>
      </c>
      <c r="E96" s="136"/>
      <c r="F96" s="133"/>
      <c r="G96" s="134"/>
      <c r="H96" s="137"/>
      <c r="I96" s="133"/>
      <c r="J96" s="133"/>
      <c r="K96" s="133"/>
      <c r="L96" s="133"/>
      <c r="M96" s="133"/>
      <c r="N96" s="133"/>
    </row>
    <row r="97" spans="2:14">
      <c r="B97" s="524"/>
      <c r="C97" s="525"/>
      <c r="D97" s="138">
        <v>5</v>
      </c>
      <c r="E97" s="136"/>
      <c r="F97" s="133"/>
      <c r="G97" s="134"/>
      <c r="H97" s="137"/>
      <c r="I97" s="133"/>
      <c r="J97" s="133"/>
      <c r="K97" s="133"/>
      <c r="L97" s="133"/>
      <c r="M97" s="133"/>
      <c r="N97" s="133"/>
    </row>
    <row r="98" spans="2:14">
      <c r="B98" s="523" t="s">
        <v>81</v>
      </c>
      <c r="C98" s="525" t="s">
        <v>499</v>
      </c>
      <c r="D98" s="138">
        <v>1</v>
      </c>
      <c r="E98" s="139"/>
      <c r="F98" s="138"/>
      <c r="G98" s="138"/>
      <c r="H98" s="137"/>
      <c r="I98" s="137"/>
      <c r="J98" s="137"/>
      <c r="K98" s="137"/>
      <c r="L98" s="137"/>
      <c r="M98" s="137"/>
      <c r="N98" s="138"/>
    </row>
    <row r="99" spans="2:14">
      <c r="B99" s="524"/>
      <c r="C99" s="525"/>
      <c r="D99" s="137">
        <v>2</v>
      </c>
      <c r="E99" s="139"/>
      <c r="F99" s="138"/>
      <c r="G99" s="138"/>
      <c r="H99" s="137"/>
      <c r="I99" s="137"/>
      <c r="J99" s="137"/>
      <c r="K99" s="137"/>
      <c r="L99" s="137"/>
      <c r="M99" s="137"/>
      <c r="N99" s="138"/>
    </row>
    <row r="100" spans="2:14">
      <c r="B100" s="524"/>
      <c r="C100" s="525"/>
      <c r="D100" s="138">
        <v>3</v>
      </c>
      <c r="E100" s="136"/>
      <c r="F100" s="135"/>
      <c r="G100" s="135"/>
      <c r="H100" s="137"/>
      <c r="I100" s="135"/>
      <c r="J100" s="135"/>
      <c r="K100" s="135"/>
      <c r="L100" s="135"/>
      <c r="M100" s="135"/>
      <c r="N100" s="135"/>
    </row>
    <row r="101" spans="2:14">
      <c r="B101" s="524"/>
      <c r="C101" s="525"/>
      <c r="D101" s="138">
        <v>4</v>
      </c>
      <c r="E101" s="136"/>
      <c r="F101" s="133"/>
      <c r="G101" s="134"/>
      <c r="H101" s="137"/>
      <c r="I101" s="133"/>
      <c r="J101" s="133"/>
      <c r="K101" s="133"/>
      <c r="L101" s="133"/>
      <c r="M101" s="133"/>
      <c r="N101" s="133"/>
    </row>
    <row r="102" spans="2:14">
      <c r="B102" s="524"/>
      <c r="C102" s="525"/>
      <c r="D102" s="138">
        <v>5</v>
      </c>
      <c r="E102" s="136"/>
      <c r="F102" s="133"/>
      <c r="G102" s="134"/>
      <c r="H102" s="137"/>
      <c r="I102" s="133"/>
      <c r="J102" s="133"/>
      <c r="K102" s="133"/>
      <c r="L102" s="133"/>
      <c r="M102" s="133"/>
      <c r="N102" s="133"/>
    </row>
    <row r="103" spans="2:14">
      <c r="B103" s="523" t="s">
        <v>81</v>
      </c>
      <c r="C103" s="525" t="s">
        <v>499</v>
      </c>
      <c r="D103" s="138">
        <v>1</v>
      </c>
      <c r="E103" s="139"/>
      <c r="F103" s="138"/>
      <c r="G103" s="138"/>
      <c r="H103" s="137"/>
      <c r="I103" s="137"/>
      <c r="J103" s="137"/>
      <c r="K103" s="137"/>
      <c r="L103" s="137"/>
      <c r="M103" s="137"/>
      <c r="N103" s="138"/>
    </row>
    <row r="104" spans="2:14">
      <c r="B104" s="524"/>
      <c r="C104" s="525"/>
      <c r="D104" s="137">
        <v>2</v>
      </c>
      <c r="E104" s="139"/>
      <c r="F104" s="138"/>
      <c r="G104" s="138"/>
      <c r="H104" s="137"/>
      <c r="I104" s="137"/>
      <c r="J104" s="137"/>
      <c r="K104" s="137"/>
      <c r="L104" s="137"/>
      <c r="M104" s="137"/>
      <c r="N104" s="138"/>
    </row>
    <row r="105" spans="2:14">
      <c r="B105" s="524"/>
      <c r="C105" s="525"/>
      <c r="D105" s="138">
        <v>3</v>
      </c>
      <c r="E105" s="136"/>
      <c r="F105" s="135"/>
      <c r="G105" s="135"/>
      <c r="H105" s="137"/>
      <c r="I105" s="135"/>
      <c r="J105" s="135"/>
      <c r="K105" s="135"/>
      <c r="L105" s="135"/>
      <c r="M105" s="135"/>
      <c r="N105" s="135"/>
    </row>
    <row r="106" spans="2:14">
      <c r="B106" s="524"/>
      <c r="C106" s="525"/>
      <c r="D106" s="138">
        <v>4</v>
      </c>
      <c r="E106" s="136"/>
      <c r="F106" s="133"/>
      <c r="G106" s="134"/>
      <c r="H106" s="137"/>
      <c r="I106" s="133"/>
      <c r="J106" s="133"/>
      <c r="K106" s="133"/>
      <c r="L106" s="133"/>
      <c r="M106" s="133"/>
      <c r="N106" s="133"/>
    </row>
    <row r="107" spans="2:14">
      <c r="B107" s="524"/>
      <c r="C107" s="525"/>
      <c r="D107" s="138">
        <v>5</v>
      </c>
      <c r="E107" s="136"/>
      <c r="F107" s="133"/>
      <c r="G107" s="134"/>
      <c r="H107" s="137"/>
      <c r="I107" s="133"/>
      <c r="J107" s="133"/>
      <c r="K107" s="133"/>
      <c r="L107" s="133"/>
      <c r="M107" s="133"/>
      <c r="N107" s="133"/>
    </row>
    <row r="108" spans="2:14">
      <c r="B108" s="154" t="s">
        <v>498</v>
      </c>
      <c r="C108" s="151">
        <f>IFERROR(VLOOKUP(B108,'Ref Устгах засах шаардлагагүй'!B:C,2,0),"")</f>
        <v>0</v>
      </c>
      <c r="D108" s="156"/>
      <c r="E108" s="157"/>
      <c r="F108" s="157"/>
      <c r="G108" s="157"/>
      <c r="H108" s="157"/>
      <c r="I108" s="157"/>
      <c r="J108" s="157"/>
      <c r="K108" s="157"/>
      <c r="L108" s="157"/>
      <c r="M108" s="157"/>
      <c r="N108" s="157"/>
    </row>
    <row r="109" spans="2:14">
      <c r="B109" s="523" t="s">
        <v>81</v>
      </c>
      <c r="C109" s="525" t="s">
        <v>499</v>
      </c>
      <c r="D109" s="138">
        <v>1</v>
      </c>
      <c r="E109" s="139"/>
      <c r="F109" s="138"/>
      <c r="G109" s="138"/>
      <c r="H109" s="137"/>
      <c r="I109" s="137"/>
      <c r="J109" s="137"/>
      <c r="K109" s="137"/>
      <c r="L109" s="137"/>
      <c r="M109" s="137"/>
      <c r="N109" s="138"/>
    </row>
    <row r="110" spans="2:14">
      <c r="B110" s="524"/>
      <c r="C110" s="525"/>
      <c r="D110" s="137">
        <v>2</v>
      </c>
      <c r="E110" s="139"/>
      <c r="F110" s="138"/>
      <c r="G110" s="138"/>
      <c r="H110" s="137"/>
      <c r="I110" s="137"/>
      <c r="J110" s="137"/>
      <c r="K110" s="137"/>
      <c r="L110" s="137"/>
      <c r="M110" s="137"/>
      <c r="N110" s="138"/>
    </row>
    <row r="111" spans="2:14">
      <c r="B111" s="524"/>
      <c r="C111" s="525"/>
      <c r="D111" s="138">
        <v>3</v>
      </c>
      <c r="E111" s="136"/>
      <c r="F111" s="135"/>
      <c r="G111" s="135"/>
      <c r="H111" s="137"/>
      <c r="I111" s="135"/>
      <c r="J111" s="135"/>
      <c r="K111" s="135"/>
      <c r="L111" s="135"/>
      <c r="M111" s="135"/>
      <c r="N111" s="135"/>
    </row>
    <row r="112" spans="2:14">
      <c r="B112" s="524"/>
      <c r="C112" s="525"/>
      <c r="D112" s="138">
        <v>4</v>
      </c>
      <c r="E112" s="136"/>
      <c r="F112" s="133"/>
      <c r="G112" s="134"/>
      <c r="H112" s="137"/>
      <c r="I112" s="133"/>
      <c r="J112" s="133"/>
      <c r="K112" s="133"/>
      <c r="L112" s="133"/>
      <c r="M112" s="133"/>
      <c r="N112" s="133"/>
    </row>
    <row r="113" spans="2:14">
      <c r="B113" s="524"/>
      <c r="C113" s="525"/>
      <c r="D113" s="138">
        <v>5</v>
      </c>
      <c r="E113" s="136"/>
      <c r="F113" s="133"/>
      <c r="G113" s="134"/>
      <c r="H113" s="137"/>
      <c r="I113" s="133"/>
      <c r="J113" s="133"/>
      <c r="K113" s="133"/>
      <c r="L113" s="133"/>
      <c r="M113" s="133"/>
      <c r="N113" s="133"/>
    </row>
    <row r="114" spans="2:14">
      <c r="B114" s="523" t="s">
        <v>81</v>
      </c>
      <c r="C114" s="525" t="s">
        <v>499</v>
      </c>
      <c r="D114" s="138">
        <v>1</v>
      </c>
      <c r="E114" s="139"/>
      <c r="F114" s="138"/>
      <c r="G114" s="138"/>
      <c r="H114" s="137"/>
      <c r="I114" s="137"/>
      <c r="J114" s="137"/>
      <c r="K114" s="137"/>
      <c r="L114" s="137"/>
      <c r="M114" s="137"/>
      <c r="N114" s="138"/>
    </row>
    <row r="115" spans="2:14">
      <c r="B115" s="524"/>
      <c r="C115" s="525"/>
      <c r="D115" s="137">
        <v>2</v>
      </c>
      <c r="E115" s="139"/>
      <c r="F115" s="138"/>
      <c r="G115" s="138"/>
      <c r="H115" s="137"/>
      <c r="I115" s="137"/>
      <c r="J115" s="137"/>
      <c r="K115" s="137"/>
      <c r="L115" s="137"/>
      <c r="M115" s="137"/>
      <c r="N115" s="138"/>
    </row>
    <row r="116" spans="2:14">
      <c r="B116" s="524"/>
      <c r="C116" s="525"/>
      <c r="D116" s="138">
        <v>3</v>
      </c>
      <c r="E116" s="136"/>
      <c r="F116" s="135"/>
      <c r="G116" s="135"/>
      <c r="H116" s="137"/>
      <c r="I116" s="135"/>
      <c r="J116" s="135"/>
      <c r="K116" s="135"/>
      <c r="L116" s="135"/>
      <c r="M116" s="135"/>
      <c r="N116" s="135"/>
    </row>
    <row r="117" spans="2:14">
      <c r="B117" s="524"/>
      <c r="C117" s="525"/>
      <c r="D117" s="138">
        <v>4</v>
      </c>
      <c r="E117" s="136"/>
      <c r="F117" s="133"/>
      <c r="G117" s="134"/>
      <c r="H117" s="137"/>
      <c r="I117" s="133"/>
      <c r="J117" s="133"/>
      <c r="K117" s="133"/>
      <c r="L117" s="133"/>
      <c r="M117" s="133"/>
      <c r="N117" s="133"/>
    </row>
    <row r="118" spans="2:14">
      <c r="B118" s="524"/>
      <c r="C118" s="525"/>
      <c r="D118" s="138">
        <v>5</v>
      </c>
      <c r="E118" s="136"/>
      <c r="F118" s="133"/>
      <c r="G118" s="134"/>
      <c r="H118" s="137"/>
      <c r="I118" s="133"/>
      <c r="J118" s="133"/>
      <c r="K118" s="133"/>
      <c r="L118" s="133"/>
      <c r="M118" s="133"/>
      <c r="N118" s="133"/>
    </row>
    <row r="119" spans="2:14">
      <c r="B119" s="523" t="s">
        <v>81</v>
      </c>
      <c r="C119" s="525" t="s">
        <v>499</v>
      </c>
      <c r="D119" s="138">
        <v>1</v>
      </c>
      <c r="E119" s="139"/>
      <c r="F119" s="138"/>
      <c r="G119" s="138"/>
      <c r="H119" s="137"/>
      <c r="I119" s="137"/>
      <c r="J119" s="137"/>
      <c r="K119" s="137"/>
      <c r="L119" s="137"/>
      <c r="M119" s="137"/>
      <c r="N119" s="138"/>
    </row>
    <row r="120" spans="2:14">
      <c r="B120" s="524"/>
      <c r="C120" s="525"/>
      <c r="D120" s="137">
        <v>2</v>
      </c>
      <c r="E120" s="139"/>
      <c r="F120" s="138"/>
      <c r="G120" s="138"/>
      <c r="H120" s="137"/>
      <c r="I120" s="137"/>
      <c r="J120" s="137"/>
      <c r="K120" s="137"/>
      <c r="L120" s="137"/>
      <c r="M120" s="137"/>
      <c r="N120" s="138"/>
    </row>
    <row r="121" spans="2:14">
      <c r="B121" s="524"/>
      <c r="C121" s="525"/>
      <c r="D121" s="138">
        <v>3</v>
      </c>
      <c r="E121" s="136"/>
      <c r="F121" s="135"/>
      <c r="G121" s="135"/>
      <c r="H121" s="137"/>
      <c r="I121" s="135"/>
      <c r="J121" s="135"/>
      <c r="K121" s="135"/>
      <c r="L121" s="135"/>
      <c r="M121" s="135"/>
      <c r="N121" s="135"/>
    </row>
    <row r="122" spans="2:14">
      <c r="B122" s="524"/>
      <c r="C122" s="525"/>
      <c r="D122" s="138">
        <v>4</v>
      </c>
      <c r="E122" s="136"/>
      <c r="F122" s="133"/>
      <c r="G122" s="134"/>
      <c r="H122" s="137"/>
      <c r="I122" s="133"/>
      <c r="J122" s="133"/>
      <c r="K122" s="133"/>
      <c r="L122" s="133"/>
      <c r="M122" s="133"/>
      <c r="N122" s="133"/>
    </row>
    <row r="123" spans="2:14">
      <c r="B123" s="524"/>
      <c r="C123" s="525"/>
      <c r="D123" s="138">
        <v>5</v>
      </c>
      <c r="E123" s="136"/>
      <c r="F123" s="133"/>
      <c r="G123" s="134"/>
      <c r="H123" s="137"/>
      <c r="I123" s="133"/>
      <c r="J123" s="133"/>
      <c r="K123" s="133"/>
      <c r="L123" s="133"/>
      <c r="M123" s="133"/>
      <c r="N123" s="133"/>
    </row>
    <row r="124" spans="2:14">
      <c r="B124" s="154" t="s">
        <v>498</v>
      </c>
      <c r="C124" s="151">
        <f>IFERROR(VLOOKUP(B124,'Ref Устгах засах шаардлагагүй'!B:C,2,0),"")</f>
        <v>0</v>
      </c>
      <c r="D124" s="156"/>
      <c r="E124" s="157"/>
      <c r="F124" s="157"/>
      <c r="G124" s="157"/>
      <c r="H124" s="157"/>
      <c r="I124" s="157"/>
      <c r="J124" s="157"/>
      <c r="K124" s="157"/>
      <c r="L124" s="157"/>
      <c r="M124" s="157"/>
      <c r="N124" s="157"/>
    </row>
    <row r="125" spans="2:14">
      <c r="B125" s="523" t="s">
        <v>81</v>
      </c>
      <c r="C125" s="525" t="s">
        <v>499</v>
      </c>
      <c r="D125" s="138">
        <v>1</v>
      </c>
      <c r="E125" s="139"/>
      <c r="F125" s="138"/>
      <c r="G125" s="138"/>
      <c r="H125" s="137"/>
      <c r="I125" s="137"/>
      <c r="J125" s="137"/>
      <c r="K125" s="137"/>
      <c r="L125" s="137"/>
      <c r="M125" s="137"/>
      <c r="N125" s="138"/>
    </row>
    <row r="126" spans="2:14">
      <c r="B126" s="524"/>
      <c r="C126" s="525"/>
      <c r="D126" s="137">
        <v>2</v>
      </c>
      <c r="E126" s="139"/>
      <c r="F126" s="138"/>
      <c r="G126" s="138"/>
      <c r="H126" s="137"/>
      <c r="I126" s="137"/>
      <c r="J126" s="137"/>
      <c r="K126" s="137"/>
      <c r="L126" s="137"/>
      <c r="M126" s="137"/>
      <c r="N126" s="138"/>
    </row>
    <row r="127" spans="2:14">
      <c r="B127" s="524"/>
      <c r="C127" s="525"/>
      <c r="D127" s="138">
        <v>3</v>
      </c>
      <c r="E127" s="136"/>
      <c r="F127" s="135"/>
      <c r="G127" s="135"/>
      <c r="H127" s="137"/>
      <c r="I127" s="135"/>
      <c r="J127" s="135"/>
      <c r="K127" s="135"/>
      <c r="L127" s="135"/>
      <c r="M127" s="135"/>
      <c r="N127" s="135"/>
    </row>
    <row r="128" spans="2:14">
      <c r="B128" s="524"/>
      <c r="C128" s="525"/>
      <c r="D128" s="138">
        <v>4</v>
      </c>
      <c r="E128" s="136"/>
      <c r="F128" s="133"/>
      <c r="G128" s="134"/>
      <c r="H128" s="137"/>
      <c r="I128" s="133"/>
      <c r="J128" s="133"/>
      <c r="K128" s="133"/>
      <c r="L128" s="133"/>
      <c r="M128" s="133"/>
      <c r="N128" s="133"/>
    </row>
    <row r="129" spans="2:14">
      <c r="B129" s="524"/>
      <c r="C129" s="525"/>
      <c r="D129" s="138">
        <v>5</v>
      </c>
      <c r="E129" s="136"/>
      <c r="F129" s="133"/>
      <c r="G129" s="134"/>
      <c r="H129" s="137"/>
      <c r="I129" s="133"/>
      <c r="J129" s="133"/>
      <c r="K129" s="133"/>
      <c r="L129" s="133"/>
      <c r="M129" s="133"/>
      <c r="N129" s="133"/>
    </row>
    <row r="130" spans="2:14">
      <c r="B130" s="523" t="s">
        <v>81</v>
      </c>
      <c r="C130" s="525" t="s">
        <v>499</v>
      </c>
      <c r="D130" s="138">
        <v>1</v>
      </c>
      <c r="E130" s="139"/>
      <c r="F130" s="138"/>
      <c r="G130" s="138"/>
      <c r="H130" s="137"/>
      <c r="I130" s="137"/>
      <c r="J130" s="137"/>
      <c r="K130" s="137"/>
      <c r="L130" s="137"/>
      <c r="M130" s="137"/>
      <c r="N130" s="138"/>
    </row>
    <row r="131" spans="2:14">
      <c r="B131" s="524"/>
      <c r="C131" s="525"/>
      <c r="D131" s="137">
        <v>2</v>
      </c>
      <c r="E131" s="139"/>
      <c r="F131" s="138"/>
      <c r="G131" s="138"/>
      <c r="H131" s="137"/>
      <c r="I131" s="137"/>
      <c r="J131" s="137"/>
      <c r="K131" s="137"/>
      <c r="L131" s="137"/>
      <c r="M131" s="137"/>
      <c r="N131" s="138"/>
    </row>
    <row r="132" spans="2:14">
      <c r="B132" s="524"/>
      <c r="C132" s="525"/>
      <c r="D132" s="138">
        <v>3</v>
      </c>
      <c r="E132" s="136"/>
      <c r="F132" s="135"/>
      <c r="G132" s="135"/>
      <c r="H132" s="137"/>
      <c r="I132" s="135"/>
      <c r="J132" s="135"/>
      <c r="K132" s="135"/>
      <c r="L132" s="135"/>
      <c r="M132" s="135"/>
      <c r="N132" s="135"/>
    </row>
    <row r="133" spans="2:14">
      <c r="B133" s="524"/>
      <c r="C133" s="525"/>
      <c r="D133" s="138">
        <v>4</v>
      </c>
      <c r="E133" s="136"/>
      <c r="F133" s="133"/>
      <c r="G133" s="134"/>
      <c r="H133" s="137"/>
      <c r="I133" s="133"/>
      <c r="J133" s="133"/>
      <c r="K133" s="133"/>
      <c r="L133" s="133"/>
      <c r="M133" s="133"/>
      <c r="N133" s="133"/>
    </row>
    <row r="134" spans="2:14">
      <c r="B134" s="524"/>
      <c r="C134" s="525"/>
      <c r="D134" s="138">
        <v>5</v>
      </c>
      <c r="E134" s="136"/>
      <c r="F134" s="133"/>
      <c r="G134" s="134"/>
      <c r="H134" s="137"/>
      <c r="I134" s="133"/>
      <c r="J134" s="133"/>
      <c r="K134" s="133"/>
      <c r="L134" s="133"/>
      <c r="M134" s="133"/>
      <c r="N134" s="133"/>
    </row>
    <row r="135" spans="2:14">
      <c r="B135" s="523" t="s">
        <v>81</v>
      </c>
      <c r="C135" s="525" t="s">
        <v>499</v>
      </c>
      <c r="D135" s="138">
        <v>1</v>
      </c>
      <c r="E135" s="139"/>
      <c r="F135" s="138"/>
      <c r="G135" s="138"/>
      <c r="H135" s="137"/>
      <c r="I135" s="137"/>
      <c r="J135" s="137"/>
      <c r="K135" s="137"/>
      <c r="L135" s="137"/>
      <c r="M135" s="137"/>
      <c r="N135" s="138"/>
    </row>
    <row r="136" spans="2:14">
      <c r="B136" s="524"/>
      <c r="C136" s="525"/>
      <c r="D136" s="137">
        <v>2</v>
      </c>
      <c r="E136" s="139"/>
      <c r="F136" s="138"/>
      <c r="G136" s="138"/>
      <c r="H136" s="137"/>
      <c r="I136" s="137"/>
      <c r="J136" s="137"/>
      <c r="K136" s="137"/>
      <c r="L136" s="137"/>
      <c r="M136" s="137"/>
      <c r="N136" s="138"/>
    </row>
    <row r="137" spans="2:14">
      <c r="B137" s="524"/>
      <c r="C137" s="525"/>
      <c r="D137" s="138">
        <v>3</v>
      </c>
      <c r="E137" s="136"/>
      <c r="F137" s="135"/>
      <c r="G137" s="135"/>
      <c r="H137" s="137"/>
      <c r="I137" s="135"/>
      <c r="J137" s="135"/>
      <c r="K137" s="135"/>
      <c r="L137" s="135"/>
      <c r="M137" s="135"/>
      <c r="N137" s="135"/>
    </row>
    <row r="138" spans="2:14">
      <c r="B138" s="524"/>
      <c r="C138" s="525"/>
      <c r="D138" s="138">
        <v>4</v>
      </c>
      <c r="E138" s="136"/>
      <c r="F138" s="133"/>
      <c r="G138" s="134"/>
      <c r="H138" s="137"/>
      <c r="I138" s="133"/>
      <c r="J138" s="133"/>
      <c r="K138" s="133"/>
      <c r="L138" s="133"/>
      <c r="M138" s="133"/>
      <c r="N138" s="133"/>
    </row>
    <row r="139" spans="2:14">
      <c r="B139" s="524"/>
      <c r="C139" s="525"/>
      <c r="D139" s="138">
        <v>5</v>
      </c>
      <c r="E139" s="136"/>
      <c r="F139" s="133"/>
      <c r="G139" s="134"/>
      <c r="H139" s="137"/>
      <c r="I139" s="133"/>
      <c r="J139" s="133"/>
      <c r="K139" s="133"/>
      <c r="L139" s="133"/>
      <c r="M139" s="133"/>
      <c r="N139" s="133"/>
    </row>
    <row r="140" spans="2:14">
      <c r="B140" s="154" t="s">
        <v>498</v>
      </c>
      <c r="C140" s="151">
        <f>IFERROR(VLOOKUP(B140,'Ref Устгах засах шаардлагагүй'!B:C,2,0),"")</f>
        <v>0</v>
      </c>
      <c r="D140" s="156"/>
      <c r="E140" s="157"/>
      <c r="F140" s="157"/>
      <c r="G140" s="157"/>
      <c r="H140" s="157"/>
      <c r="I140" s="157"/>
      <c r="J140" s="157"/>
      <c r="K140" s="157"/>
      <c r="L140" s="157"/>
      <c r="M140" s="157"/>
      <c r="N140" s="157"/>
    </row>
    <row r="141" spans="2:14">
      <c r="B141" s="523" t="s">
        <v>81</v>
      </c>
      <c r="C141" s="525" t="s">
        <v>499</v>
      </c>
      <c r="D141" s="138">
        <v>1</v>
      </c>
      <c r="E141" s="139"/>
      <c r="F141" s="138"/>
      <c r="G141" s="138"/>
      <c r="H141" s="137"/>
      <c r="I141" s="137"/>
      <c r="J141" s="137"/>
      <c r="K141" s="137"/>
      <c r="L141" s="137"/>
      <c r="M141" s="137"/>
      <c r="N141" s="138"/>
    </row>
    <row r="142" spans="2:14">
      <c r="B142" s="524"/>
      <c r="C142" s="525"/>
      <c r="D142" s="137">
        <v>2</v>
      </c>
      <c r="E142" s="139"/>
      <c r="F142" s="138"/>
      <c r="G142" s="138"/>
      <c r="H142" s="137"/>
      <c r="I142" s="137"/>
      <c r="J142" s="137"/>
      <c r="K142" s="137"/>
      <c r="L142" s="137"/>
      <c r="M142" s="137"/>
      <c r="N142" s="138"/>
    </row>
    <row r="143" spans="2:14">
      <c r="B143" s="524"/>
      <c r="C143" s="525"/>
      <c r="D143" s="138">
        <v>3</v>
      </c>
      <c r="E143" s="136"/>
      <c r="F143" s="135"/>
      <c r="G143" s="135"/>
      <c r="H143" s="137"/>
      <c r="I143" s="135"/>
      <c r="J143" s="135"/>
      <c r="K143" s="135"/>
      <c r="L143" s="135"/>
      <c r="M143" s="135"/>
      <c r="N143" s="135"/>
    </row>
    <row r="144" spans="2:14">
      <c r="B144" s="524"/>
      <c r="C144" s="525"/>
      <c r="D144" s="138">
        <v>4</v>
      </c>
      <c r="E144" s="136"/>
      <c r="F144" s="133"/>
      <c r="G144" s="134"/>
      <c r="H144" s="137"/>
      <c r="I144" s="133"/>
      <c r="J144" s="133"/>
      <c r="K144" s="133"/>
      <c r="L144" s="133"/>
      <c r="M144" s="133"/>
      <c r="N144" s="133"/>
    </row>
    <row r="145" spans="2:14">
      <c r="B145" s="524"/>
      <c r="C145" s="525"/>
      <c r="D145" s="138">
        <v>5</v>
      </c>
      <c r="E145" s="136"/>
      <c r="F145" s="133"/>
      <c r="G145" s="134"/>
      <c r="H145" s="137"/>
      <c r="I145" s="133"/>
      <c r="J145" s="133"/>
      <c r="K145" s="133"/>
      <c r="L145" s="133"/>
      <c r="M145" s="133"/>
      <c r="N145" s="133"/>
    </row>
    <row r="146" spans="2:14">
      <c r="B146" s="523" t="s">
        <v>81</v>
      </c>
      <c r="C146" s="525" t="s">
        <v>499</v>
      </c>
      <c r="D146" s="138">
        <v>1</v>
      </c>
      <c r="E146" s="139"/>
      <c r="F146" s="138"/>
      <c r="G146" s="138"/>
      <c r="H146" s="137"/>
      <c r="I146" s="137"/>
      <c r="J146" s="137"/>
      <c r="K146" s="137"/>
      <c r="L146" s="137"/>
      <c r="M146" s="137"/>
      <c r="N146" s="138"/>
    </row>
    <row r="147" spans="2:14">
      <c r="B147" s="524"/>
      <c r="C147" s="525"/>
      <c r="D147" s="137">
        <v>2</v>
      </c>
      <c r="E147" s="139"/>
      <c r="F147" s="138"/>
      <c r="G147" s="138"/>
      <c r="H147" s="137"/>
      <c r="I147" s="137"/>
      <c r="J147" s="137"/>
      <c r="K147" s="137"/>
      <c r="L147" s="137"/>
      <c r="M147" s="137"/>
      <c r="N147" s="138"/>
    </row>
    <row r="148" spans="2:14">
      <c r="B148" s="524"/>
      <c r="C148" s="525"/>
      <c r="D148" s="138">
        <v>3</v>
      </c>
      <c r="E148" s="136"/>
      <c r="F148" s="135"/>
      <c r="G148" s="135"/>
      <c r="H148" s="137"/>
      <c r="I148" s="135"/>
      <c r="J148" s="135"/>
      <c r="K148" s="135"/>
      <c r="L148" s="135"/>
      <c r="M148" s="135"/>
      <c r="N148" s="135"/>
    </row>
    <row r="149" spans="2:14">
      <c r="B149" s="524"/>
      <c r="C149" s="525"/>
      <c r="D149" s="138">
        <v>4</v>
      </c>
      <c r="E149" s="136"/>
      <c r="F149" s="133"/>
      <c r="G149" s="134"/>
      <c r="H149" s="137"/>
      <c r="I149" s="133"/>
      <c r="J149" s="133"/>
      <c r="K149" s="133"/>
      <c r="L149" s="133"/>
      <c r="M149" s="133"/>
      <c r="N149" s="133"/>
    </row>
    <row r="150" spans="2:14">
      <c r="B150" s="524"/>
      <c r="C150" s="525"/>
      <c r="D150" s="138">
        <v>5</v>
      </c>
      <c r="E150" s="136"/>
      <c r="F150" s="133"/>
      <c r="G150" s="134"/>
      <c r="H150" s="137"/>
      <c r="I150" s="133"/>
      <c r="J150" s="133"/>
      <c r="K150" s="133"/>
      <c r="L150" s="133"/>
      <c r="M150" s="133"/>
      <c r="N150" s="133"/>
    </row>
    <row r="151" spans="2:14">
      <c r="B151" s="523" t="s">
        <v>81</v>
      </c>
      <c r="C151" s="525" t="s">
        <v>499</v>
      </c>
      <c r="D151" s="138">
        <v>1</v>
      </c>
      <c r="E151" s="139"/>
      <c r="F151" s="138"/>
      <c r="G151" s="138"/>
      <c r="H151" s="137"/>
      <c r="I151" s="137"/>
      <c r="J151" s="137"/>
      <c r="K151" s="137"/>
      <c r="L151" s="137"/>
      <c r="M151" s="137"/>
      <c r="N151" s="138"/>
    </row>
    <row r="152" spans="2:14">
      <c r="B152" s="524"/>
      <c r="C152" s="525"/>
      <c r="D152" s="137">
        <v>2</v>
      </c>
      <c r="E152" s="139"/>
      <c r="F152" s="138"/>
      <c r="G152" s="138"/>
      <c r="H152" s="137"/>
      <c r="I152" s="137"/>
      <c r="J152" s="137"/>
      <c r="K152" s="137"/>
      <c r="L152" s="137"/>
      <c r="M152" s="137"/>
      <c r="N152" s="138"/>
    </row>
    <row r="153" spans="2:14">
      <c r="B153" s="524"/>
      <c r="C153" s="525"/>
      <c r="D153" s="138">
        <v>3</v>
      </c>
      <c r="E153" s="136"/>
      <c r="F153" s="135"/>
      <c r="G153" s="135"/>
      <c r="H153" s="137"/>
      <c r="I153" s="135"/>
      <c r="J153" s="135"/>
      <c r="K153" s="135"/>
      <c r="L153" s="135"/>
      <c r="M153" s="135"/>
      <c r="N153" s="135"/>
    </row>
    <row r="154" spans="2:14">
      <c r="B154" s="524"/>
      <c r="C154" s="525"/>
      <c r="D154" s="138">
        <v>4</v>
      </c>
      <c r="E154" s="136"/>
      <c r="F154" s="133"/>
      <c r="G154" s="134"/>
      <c r="H154" s="137"/>
      <c r="I154" s="133"/>
      <c r="J154" s="133"/>
      <c r="K154" s="133"/>
      <c r="L154" s="133"/>
      <c r="M154" s="133"/>
      <c r="N154" s="133"/>
    </row>
    <row r="155" spans="2:14">
      <c r="B155" s="524"/>
      <c r="C155" s="525"/>
      <c r="D155" s="138">
        <v>5</v>
      </c>
      <c r="E155" s="136"/>
      <c r="F155" s="133"/>
      <c r="G155" s="134"/>
      <c r="H155" s="137"/>
      <c r="I155" s="133"/>
      <c r="J155" s="133"/>
      <c r="K155" s="133"/>
      <c r="L155" s="133"/>
      <c r="M155" s="133"/>
      <c r="N155" s="133"/>
    </row>
    <row r="156" spans="2:14">
      <c r="B156" s="154" t="s">
        <v>498</v>
      </c>
      <c r="C156" s="151">
        <f>IFERROR(VLOOKUP(B156,'Ref Устгах засах шаардлагагүй'!B:C,2,0),"")</f>
        <v>0</v>
      </c>
      <c r="D156" s="156"/>
      <c r="E156" s="157"/>
      <c r="F156" s="157"/>
      <c r="G156" s="157"/>
      <c r="H156" s="157"/>
      <c r="I156" s="157"/>
      <c r="J156" s="157"/>
      <c r="K156" s="157"/>
      <c r="L156" s="157"/>
      <c r="M156" s="157"/>
      <c r="N156" s="157"/>
    </row>
    <row r="157" spans="2:14">
      <c r="B157" s="523" t="s">
        <v>81</v>
      </c>
      <c r="C157" s="525" t="s">
        <v>499</v>
      </c>
      <c r="D157" s="138">
        <v>1</v>
      </c>
      <c r="E157" s="139"/>
      <c r="F157" s="138"/>
      <c r="G157" s="138"/>
      <c r="H157" s="137"/>
      <c r="I157" s="137"/>
      <c r="J157" s="137"/>
      <c r="K157" s="137"/>
      <c r="L157" s="137"/>
      <c r="M157" s="137"/>
      <c r="N157" s="138"/>
    </row>
    <row r="158" spans="2:14">
      <c r="B158" s="524"/>
      <c r="C158" s="525"/>
      <c r="D158" s="137">
        <v>2</v>
      </c>
      <c r="E158" s="139"/>
      <c r="F158" s="138"/>
      <c r="G158" s="138"/>
      <c r="H158" s="137"/>
      <c r="I158" s="137"/>
      <c r="J158" s="137"/>
      <c r="K158" s="137"/>
      <c r="L158" s="137"/>
      <c r="M158" s="137"/>
      <c r="N158" s="138"/>
    </row>
    <row r="159" spans="2:14">
      <c r="B159" s="524"/>
      <c r="C159" s="525"/>
      <c r="D159" s="138">
        <v>3</v>
      </c>
      <c r="E159" s="136"/>
      <c r="F159" s="135"/>
      <c r="G159" s="135"/>
      <c r="H159" s="137"/>
      <c r="I159" s="135"/>
      <c r="J159" s="135"/>
      <c r="K159" s="135"/>
      <c r="L159" s="135"/>
      <c r="M159" s="135"/>
      <c r="N159" s="135"/>
    </row>
    <row r="160" spans="2:14">
      <c r="B160" s="524"/>
      <c r="C160" s="525"/>
      <c r="D160" s="138">
        <v>4</v>
      </c>
      <c r="E160" s="136"/>
      <c r="F160" s="133"/>
      <c r="G160" s="134"/>
      <c r="H160" s="137"/>
      <c r="I160" s="133"/>
      <c r="J160" s="133"/>
      <c r="K160" s="133"/>
      <c r="L160" s="133"/>
      <c r="M160" s="133"/>
      <c r="N160" s="133"/>
    </row>
    <row r="161" spans="2:14">
      <c r="B161" s="524"/>
      <c r="C161" s="525"/>
      <c r="D161" s="138">
        <v>5</v>
      </c>
      <c r="E161" s="136"/>
      <c r="F161" s="133"/>
      <c r="G161" s="134"/>
      <c r="H161" s="137"/>
      <c r="I161" s="133"/>
      <c r="J161" s="133"/>
      <c r="K161" s="133"/>
      <c r="L161" s="133"/>
      <c r="M161" s="133"/>
      <c r="N161" s="133"/>
    </row>
    <row r="162" spans="2:14">
      <c r="B162" s="523" t="s">
        <v>81</v>
      </c>
      <c r="C162" s="525" t="s">
        <v>499</v>
      </c>
      <c r="D162" s="138">
        <v>1</v>
      </c>
      <c r="E162" s="139"/>
      <c r="F162" s="138"/>
      <c r="G162" s="138"/>
      <c r="H162" s="137"/>
      <c r="I162" s="137"/>
      <c r="J162" s="137"/>
      <c r="K162" s="137"/>
      <c r="L162" s="137"/>
      <c r="M162" s="137"/>
      <c r="N162" s="138"/>
    </row>
    <row r="163" spans="2:14">
      <c r="B163" s="524"/>
      <c r="C163" s="525"/>
      <c r="D163" s="137">
        <v>2</v>
      </c>
      <c r="E163" s="139"/>
      <c r="F163" s="138"/>
      <c r="G163" s="138"/>
      <c r="H163" s="137"/>
      <c r="I163" s="137"/>
      <c r="J163" s="137"/>
      <c r="K163" s="137"/>
      <c r="L163" s="137"/>
      <c r="M163" s="137"/>
      <c r="N163" s="138"/>
    </row>
    <row r="164" spans="2:14">
      <c r="B164" s="524"/>
      <c r="C164" s="525"/>
      <c r="D164" s="138">
        <v>3</v>
      </c>
      <c r="E164" s="136"/>
      <c r="F164" s="135"/>
      <c r="G164" s="135"/>
      <c r="H164" s="137"/>
      <c r="I164" s="135"/>
      <c r="J164" s="135"/>
      <c r="K164" s="135"/>
      <c r="L164" s="135"/>
      <c r="M164" s="135"/>
      <c r="N164" s="135"/>
    </row>
    <row r="165" spans="2:14">
      <c r="B165" s="524"/>
      <c r="C165" s="525"/>
      <c r="D165" s="138">
        <v>4</v>
      </c>
      <c r="E165" s="136"/>
      <c r="F165" s="133"/>
      <c r="G165" s="134"/>
      <c r="H165" s="137"/>
      <c r="I165" s="133"/>
      <c r="J165" s="133"/>
      <c r="K165" s="133"/>
      <c r="L165" s="133"/>
      <c r="M165" s="133"/>
      <c r="N165" s="133"/>
    </row>
    <row r="166" spans="2:14">
      <c r="B166" s="524"/>
      <c r="C166" s="525"/>
      <c r="D166" s="138">
        <v>5</v>
      </c>
      <c r="E166" s="136"/>
      <c r="F166" s="133"/>
      <c r="G166" s="134"/>
      <c r="H166" s="137"/>
      <c r="I166" s="133"/>
      <c r="J166" s="133"/>
      <c r="K166" s="133"/>
      <c r="L166" s="133"/>
      <c r="M166" s="133"/>
      <c r="N166" s="133"/>
    </row>
    <row r="167" spans="2:14">
      <c r="B167" s="523" t="s">
        <v>81</v>
      </c>
      <c r="C167" s="525" t="s">
        <v>499</v>
      </c>
      <c r="D167" s="138">
        <v>1</v>
      </c>
      <c r="E167" s="139"/>
      <c r="F167" s="138"/>
      <c r="G167" s="138"/>
      <c r="H167" s="137"/>
      <c r="I167" s="137"/>
      <c r="J167" s="137"/>
      <c r="K167" s="137"/>
      <c r="L167" s="137"/>
      <c r="M167" s="137"/>
      <c r="N167" s="138"/>
    </row>
    <row r="168" spans="2:14">
      <c r="B168" s="524"/>
      <c r="C168" s="525"/>
      <c r="D168" s="137">
        <v>2</v>
      </c>
      <c r="E168" s="139"/>
      <c r="F168" s="138"/>
      <c r="G168" s="138"/>
      <c r="H168" s="137"/>
      <c r="I168" s="137"/>
      <c r="J168" s="137"/>
      <c r="K168" s="137"/>
      <c r="L168" s="137"/>
      <c r="M168" s="137"/>
      <c r="N168" s="138"/>
    </row>
    <row r="169" spans="2:14">
      <c r="B169" s="524"/>
      <c r="C169" s="525"/>
      <c r="D169" s="138">
        <v>3</v>
      </c>
      <c r="E169" s="136"/>
      <c r="F169" s="135"/>
      <c r="G169" s="135"/>
      <c r="H169" s="137"/>
      <c r="I169" s="135"/>
      <c r="J169" s="135"/>
      <c r="K169" s="135"/>
      <c r="L169" s="135"/>
      <c r="M169" s="135"/>
      <c r="N169" s="135"/>
    </row>
    <row r="170" spans="2:14">
      <c r="B170" s="524"/>
      <c r="C170" s="525"/>
      <c r="D170" s="138">
        <v>4</v>
      </c>
      <c r="E170" s="136"/>
      <c r="F170" s="133"/>
      <c r="G170" s="134"/>
      <c r="H170" s="137"/>
      <c r="I170" s="133"/>
      <c r="J170" s="133"/>
      <c r="K170" s="133"/>
      <c r="L170" s="133"/>
      <c r="M170" s="133"/>
      <c r="N170" s="133"/>
    </row>
    <row r="171" spans="2:14">
      <c r="B171" s="524"/>
      <c r="C171" s="525"/>
      <c r="D171" s="138">
        <v>5</v>
      </c>
      <c r="E171" s="136"/>
      <c r="F171" s="133"/>
      <c r="G171" s="134"/>
      <c r="H171" s="137"/>
      <c r="I171" s="133"/>
      <c r="J171" s="133"/>
      <c r="K171" s="133"/>
      <c r="L171" s="133"/>
      <c r="M171" s="133"/>
      <c r="N171" s="133"/>
    </row>
    <row r="172" spans="2:14">
      <c r="B172" s="154" t="s">
        <v>498</v>
      </c>
      <c r="C172" s="151">
        <f>IFERROR(VLOOKUP(B172,'Ref Устгах засах шаардлагагүй'!B:C,2,0),"")</f>
        <v>0</v>
      </c>
      <c r="D172" s="156"/>
      <c r="E172" s="157"/>
      <c r="F172" s="157"/>
      <c r="G172" s="157"/>
      <c r="H172" s="157"/>
      <c r="I172" s="157"/>
      <c r="J172" s="157"/>
      <c r="K172" s="157"/>
      <c r="L172" s="157"/>
      <c r="M172" s="157"/>
      <c r="N172" s="157"/>
    </row>
    <row r="173" spans="2:14">
      <c r="B173" s="523" t="s">
        <v>81</v>
      </c>
      <c r="C173" s="525" t="s">
        <v>499</v>
      </c>
      <c r="D173" s="138">
        <v>1</v>
      </c>
      <c r="E173" s="139"/>
      <c r="F173" s="138"/>
      <c r="G173" s="138"/>
      <c r="H173" s="137"/>
      <c r="I173" s="137"/>
      <c r="J173" s="137"/>
      <c r="K173" s="137"/>
      <c r="L173" s="137"/>
      <c r="M173" s="137"/>
      <c r="N173" s="138"/>
    </row>
    <row r="174" spans="2:14">
      <c r="B174" s="524"/>
      <c r="C174" s="525"/>
      <c r="D174" s="137">
        <v>2</v>
      </c>
      <c r="E174" s="139"/>
      <c r="F174" s="138"/>
      <c r="G174" s="138"/>
      <c r="H174" s="137"/>
      <c r="I174" s="137"/>
      <c r="J174" s="137"/>
      <c r="K174" s="137"/>
      <c r="L174" s="137"/>
      <c r="M174" s="137"/>
      <c r="N174" s="138"/>
    </row>
    <row r="175" spans="2:14">
      <c r="B175" s="524"/>
      <c r="C175" s="525"/>
      <c r="D175" s="138">
        <v>3</v>
      </c>
      <c r="E175" s="136"/>
      <c r="F175" s="135"/>
      <c r="G175" s="135"/>
      <c r="H175" s="137"/>
      <c r="I175" s="135"/>
      <c r="J175" s="135"/>
      <c r="K175" s="135"/>
      <c r="L175" s="135"/>
      <c r="M175" s="135"/>
      <c r="N175" s="135"/>
    </row>
    <row r="176" spans="2:14">
      <c r="B176" s="524"/>
      <c r="C176" s="525"/>
      <c r="D176" s="138">
        <v>4</v>
      </c>
      <c r="E176" s="136"/>
      <c r="F176" s="133"/>
      <c r="G176" s="134"/>
      <c r="H176" s="137"/>
      <c r="I176" s="133"/>
      <c r="J176" s="133"/>
      <c r="K176" s="133"/>
      <c r="L176" s="133"/>
      <c r="M176" s="133"/>
      <c r="N176" s="133"/>
    </row>
    <row r="177" spans="2:14">
      <c r="B177" s="524"/>
      <c r="C177" s="525"/>
      <c r="D177" s="138">
        <v>5</v>
      </c>
      <c r="E177" s="136"/>
      <c r="F177" s="133"/>
      <c r="G177" s="134"/>
      <c r="H177" s="137"/>
      <c r="I177" s="133"/>
      <c r="J177" s="133"/>
      <c r="K177" s="133"/>
      <c r="L177" s="133"/>
      <c r="M177" s="133"/>
      <c r="N177" s="133"/>
    </row>
    <row r="178" spans="2:14">
      <c r="B178" s="523" t="s">
        <v>81</v>
      </c>
      <c r="C178" s="525" t="s">
        <v>499</v>
      </c>
      <c r="D178" s="138">
        <v>1</v>
      </c>
      <c r="E178" s="139"/>
      <c r="F178" s="138"/>
      <c r="G178" s="138"/>
      <c r="H178" s="137"/>
      <c r="I178" s="137"/>
      <c r="J178" s="137"/>
      <c r="K178" s="137"/>
      <c r="L178" s="137"/>
      <c r="M178" s="137"/>
      <c r="N178" s="138"/>
    </row>
    <row r="179" spans="2:14">
      <c r="B179" s="524"/>
      <c r="C179" s="525"/>
      <c r="D179" s="137">
        <v>2</v>
      </c>
      <c r="E179" s="139"/>
      <c r="F179" s="138"/>
      <c r="G179" s="138"/>
      <c r="H179" s="137"/>
      <c r="I179" s="137"/>
      <c r="J179" s="137"/>
      <c r="K179" s="137"/>
      <c r="L179" s="137"/>
      <c r="M179" s="137"/>
      <c r="N179" s="138"/>
    </row>
    <row r="180" spans="2:14">
      <c r="B180" s="524"/>
      <c r="C180" s="525"/>
      <c r="D180" s="138">
        <v>3</v>
      </c>
      <c r="E180" s="136"/>
      <c r="F180" s="135"/>
      <c r="G180" s="135"/>
      <c r="H180" s="137"/>
      <c r="I180" s="135"/>
      <c r="J180" s="135"/>
      <c r="K180" s="135"/>
      <c r="L180" s="135"/>
      <c r="M180" s="135"/>
      <c r="N180" s="135"/>
    </row>
    <row r="181" spans="2:14">
      <c r="B181" s="524"/>
      <c r="C181" s="525"/>
      <c r="D181" s="138">
        <v>4</v>
      </c>
      <c r="E181" s="136"/>
      <c r="F181" s="133"/>
      <c r="G181" s="134"/>
      <c r="H181" s="137"/>
      <c r="I181" s="133"/>
      <c r="J181" s="133"/>
      <c r="K181" s="133"/>
      <c r="L181" s="133"/>
      <c r="M181" s="133"/>
      <c r="N181" s="133"/>
    </row>
    <row r="182" spans="2:14">
      <c r="B182" s="524"/>
      <c r="C182" s="525"/>
      <c r="D182" s="138">
        <v>5</v>
      </c>
      <c r="E182" s="136"/>
      <c r="F182" s="133"/>
      <c r="G182" s="134"/>
      <c r="H182" s="137"/>
      <c r="I182" s="133"/>
      <c r="J182" s="133"/>
      <c r="K182" s="133"/>
      <c r="L182" s="133"/>
      <c r="M182" s="133"/>
      <c r="N182" s="133"/>
    </row>
    <row r="183" spans="2:14">
      <c r="B183" s="523" t="s">
        <v>81</v>
      </c>
      <c r="C183" s="525" t="s">
        <v>499</v>
      </c>
      <c r="D183" s="138">
        <v>1</v>
      </c>
      <c r="E183" s="139"/>
      <c r="F183" s="138"/>
      <c r="G183" s="138"/>
      <c r="H183" s="137"/>
      <c r="I183" s="137"/>
      <c r="J183" s="137"/>
      <c r="K183" s="137"/>
      <c r="L183" s="137"/>
      <c r="M183" s="137"/>
      <c r="N183" s="138"/>
    </row>
    <row r="184" spans="2:14">
      <c r="B184" s="524"/>
      <c r="C184" s="525"/>
      <c r="D184" s="137">
        <v>2</v>
      </c>
      <c r="E184" s="139"/>
      <c r="F184" s="138"/>
      <c r="G184" s="138"/>
      <c r="H184" s="137"/>
      <c r="I184" s="137"/>
      <c r="J184" s="137"/>
      <c r="K184" s="137"/>
      <c r="L184" s="137"/>
      <c r="M184" s="137"/>
      <c r="N184" s="138"/>
    </row>
    <row r="185" spans="2:14">
      <c r="B185" s="524"/>
      <c r="C185" s="525"/>
      <c r="D185" s="138">
        <v>3</v>
      </c>
      <c r="E185" s="136"/>
      <c r="F185" s="135"/>
      <c r="G185" s="135"/>
      <c r="H185" s="137"/>
      <c r="I185" s="135"/>
      <c r="J185" s="135"/>
      <c r="K185" s="135"/>
      <c r="L185" s="135"/>
      <c r="M185" s="135"/>
      <c r="N185" s="135"/>
    </row>
    <row r="186" spans="2:14">
      <c r="B186" s="524"/>
      <c r="C186" s="525"/>
      <c r="D186" s="138">
        <v>4</v>
      </c>
      <c r="E186" s="136"/>
      <c r="F186" s="133"/>
      <c r="G186" s="134"/>
      <c r="H186" s="137"/>
      <c r="I186" s="133"/>
      <c r="J186" s="133"/>
      <c r="K186" s="133"/>
      <c r="L186" s="133"/>
      <c r="M186" s="133"/>
      <c r="N186" s="133"/>
    </row>
    <row r="187" spans="2:14">
      <c r="B187" s="524"/>
      <c r="C187" s="525"/>
      <c r="D187" s="138">
        <v>5</v>
      </c>
      <c r="E187" s="136"/>
      <c r="F187" s="133"/>
      <c r="G187" s="134"/>
      <c r="H187" s="137"/>
      <c r="I187" s="133"/>
      <c r="J187" s="133"/>
      <c r="K187" s="133"/>
      <c r="L187" s="133"/>
      <c r="M187" s="133"/>
      <c r="N187" s="133"/>
    </row>
    <row r="188" spans="2:14">
      <c r="B188" s="129"/>
      <c r="C188" s="130"/>
      <c r="D188" s="131"/>
      <c r="E188" s="130"/>
      <c r="F188" s="130"/>
      <c r="G188" s="132"/>
      <c r="H188" s="130"/>
      <c r="I188" s="130"/>
      <c r="J188" s="130"/>
      <c r="K188" s="130"/>
      <c r="L188" s="130"/>
      <c r="M188" s="130"/>
      <c r="N188" s="130"/>
    </row>
    <row r="189" spans="2:14">
      <c r="B189" s="129"/>
      <c r="C189" s="130"/>
      <c r="D189" s="131"/>
      <c r="E189" s="130"/>
      <c r="F189" s="130"/>
      <c r="G189" s="132"/>
      <c r="H189" s="130"/>
      <c r="I189" s="130"/>
      <c r="J189" s="130"/>
      <c r="K189" s="130"/>
      <c r="L189" s="130"/>
      <c r="M189" s="130"/>
      <c r="N189" s="130"/>
    </row>
    <row r="190" spans="2:14">
      <c r="B190" s="129"/>
      <c r="C190" s="130"/>
      <c r="D190" s="131"/>
      <c r="E190" s="130"/>
      <c r="F190" s="130"/>
      <c r="G190" s="132"/>
      <c r="H190" s="130"/>
      <c r="I190" s="130"/>
      <c r="J190" s="130"/>
      <c r="K190" s="130"/>
      <c r="L190" s="130"/>
      <c r="M190" s="130"/>
      <c r="N190" s="130"/>
    </row>
  </sheetData>
  <mergeCells count="77">
    <mergeCell ref="B2:N2"/>
    <mergeCell ref="B8:B10"/>
    <mergeCell ref="C8:C10"/>
    <mergeCell ref="D8:D10"/>
    <mergeCell ref="H8:N8"/>
    <mergeCell ref="H9:I9"/>
    <mergeCell ref="J9:L9"/>
    <mergeCell ref="D7:N7"/>
    <mergeCell ref="B7:C7"/>
    <mergeCell ref="E8:G9"/>
    <mergeCell ref="M9:N9"/>
    <mergeCell ref="B13:B17"/>
    <mergeCell ref="B34:B38"/>
    <mergeCell ref="C34:C38"/>
    <mergeCell ref="B39:B43"/>
    <mergeCell ref="C39:C43"/>
    <mergeCell ref="C23:C27"/>
    <mergeCell ref="B29:B33"/>
    <mergeCell ref="C29:C33"/>
    <mergeCell ref="B18:B22"/>
    <mergeCell ref="C18:C22"/>
    <mergeCell ref="C13:C17"/>
    <mergeCell ref="B23:B27"/>
    <mergeCell ref="B45:B49"/>
    <mergeCell ref="C45:C49"/>
    <mergeCell ref="B50:B54"/>
    <mergeCell ref="C50:C54"/>
    <mergeCell ref="B71:B75"/>
    <mergeCell ref="C71:C75"/>
    <mergeCell ref="B55:B59"/>
    <mergeCell ref="C55:C59"/>
    <mergeCell ref="B61:B65"/>
    <mergeCell ref="C61:C65"/>
    <mergeCell ref="B66:B70"/>
    <mergeCell ref="C66:C70"/>
    <mergeCell ref="B77:B81"/>
    <mergeCell ref="C77:C81"/>
    <mergeCell ref="B82:B86"/>
    <mergeCell ref="C82:C86"/>
    <mergeCell ref="B87:B91"/>
    <mergeCell ref="C87:C91"/>
    <mergeCell ref="B93:B97"/>
    <mergeCell ref="C93:C97"/>
    <mergeCell ref="B98:B102"/>
    <mergeCell ref="C98:C102"/>
    <mergeCell ref="B103:B107"/>
    <mergeCell ref="C103:C107"/>
    <mergeCell ref="B109:B113"/>
    <mergeCell ref="C109:C113"/>
    <mergeCell ref="B114:B118"/>
    <mergeCell ref="C114:C118"/>
    <mergeCell ref="B119:B123"/>
    <mergeCell ref="C119:C123"/>
    <mergeCell ref="B125:B129"/>
    <mergeCell ref="C125:C129"/>
    <mergeCell ref="B130:B134"/>
    <mergeCell ref="C130:C134"/>
    <mergeCell ref="B135:B139"/>
    <mergeCell ref="C135:C139"/>
    <mergeCell ref="B141:B145"/>
    <mergeCell ref="C141:C145"/>
    <mergeCell ref="B146:B150"/>
    <mergeCell ref="C146:C150"/>
    <mergeCell ref="B151:B155"/>
    <mergeCell ref="C151:C155"/>
    <mergeCell ref="B157:B161"/>
    <mergeCell ref="C157:C161"/>
    <mergeCell ref="B162:B166"/>
    <mergeCell ref="C162:C166"/>
    <mergeCell ref="B167:B171"/>
    <mergeCell ref="C167:C171"/>
    <mergeCell ref="B173:B177"/>
    <mergeCell ref="C173:C177"/>
    <mergeCell ref="B178:B182"/>
    <mergeCell ref="C178:C182"/>
    <mergeCell ref="B183:B187"/>
    <mergeCell ref="C183:C187"/>
  </mergeCells>
  <dataValidations count="2">
    <dataValidation type="list" allowBlank="1" showInputMessage="1" showErrorMessage="1" sqref="H61:H75 H29:H43 H45:H59 H173:H187 H77:H91 H93:H107 H109:H123 H125:H139 H141:H155 H157:H171" xr:uid="{A32AADF4-BC61-44D9-8456-BB2D15B635DC}">
      <formula1>"2018, 2019, 2020, 2021"</formula1>
    </dataValidation>
    <dataValidation type="list" allowBlank="1" showInputMessage="1" showErrorMessage="1" sqref="H13:H27" xr:uid="{BA175269-752A-4F63-BA7A-7BC0A98FA233}">
      <formula1>"Сонгох▼, 2018, 2019, 2020, 2021, 2022"</formula1>
    </dataValidation>
  </dataValidations>
  <pageMargins left="0.7"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3A358C5-DF96-473E-8950-1DF881A7B586}">
          <x14:formula1>
            <xm:f>'Ref Устгах засах шаардлагагүй'!$A$2:$A$59</xm:f>
          </x14:formula1>
          <xm:sqref>C4</xm:sqref>
        </x14:dataValidation>
        <x14:dataValidation type="list" allowBlank="1" showInputMessage="1" showErrorMessage="1" xr:uid="{5FCEF253-A1C1-44C6-AABB-9DD379885640}">
          <x14:formula1>
            <xm:f>'Ref Устгах засах шаардлагагүй'!$B$2:$B$163</xm:f>
          </x14:formula1>
          <xm:sqref>B12 B172 B156 B140 B124 B108 B92 B76 B60 B44 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S26"/>
  <sheetViews>
    <sheetView zoomScale="70" zoomScaleNormal="70" zoomScalePageLayoutView="90" workbookViewId="0">
      <selection activeCell="I32" sqref="I32"/>
    </sheetView>
  </sheetViews>
  <sheetFormatPr defaultColWidth="9.140625" defaultRowHeight="14.25"/>
  <cols>
    <col min="1" max="1" width="3.5703125" style="1" customWidth="1"/>
    <col min="2" max="2" width="9.28515625" style="1" customWidth="1"/>
    <col min="3" max="3" width="17.85546875" style="1" customWidth="1"/>
    <col min="4" max="4" width="3.85546875" style="1" customWidth="1"/>
    <col min="5" max="5" width="9.140625" style="1"/>
    <col min="6" max="6" width="16.85546875" style="1" customWidth="1"/>
    <col min="7" max="7" width="9.140625" style="1"/>
    <col min="8" max="8" width="2.28515625" style="1" customWidth="1"/>
    <col min="9" max="9" width="18.28515625" style="1" customWidth="1"/>
    <col min="10" max="10" width="14.85546875" style="1" customWidth="1"/>
    <col min="11" max="11" width="16" style="1" customWidth="1"/>
    <col min="12" max="12" width="15.42578125" style="1" customWidth="1"/>
    <col min="13" max="13" width="16.7109375" style="1" customWidth="1"/>
    <col min="14" max="14" width="14.5703125" style="1" customWidth="1"/>
    <col min="15" max="15" width="16.7109375" style="1" customWidth="1"/>
    <col min="16" max="16384" width="9.140625" style="1"/>
  </cols>
  <sheetData>
    <row r="2" spans="2:19" ht="15" customHeight="1">
      <c r="B2" s="526" t="s">
        <v>21</v>
      </c>
      <c r="C2" s="526"/>
      <c r="D2" s="526"/>
      <c r="E2" s="526"/>
      <c r="F2" s="526"/>
      <c r="G2" s="526"/>
      <c r="H2" s="526"/>
      <c r="I2" s="526"/>
      <c r="J2" s="526"/>
      <c r="K2" s="526"/>
      <c r="L2" s="526"/>
      <c r="M2" s="526"/>
      <c r="N2" s="526"/>
      <c r="O2" s="526"/>
    </row>
    <row r="3" spans="2:19">
      <c r="O3" s="1" t="s">
        <v>374</v>
      </c>
    </row>
    <row r="4" spans="2:19" ht="19.5" customHeight="1">
      <c r="B4" s="532" t="s">
        <v>22</v>
      </c>
      <c r="C4" s="532" t="s">
        <v>23</v>
      </c>
      <c r="E4" s="534" t="s">
        <v>794</v>
      </c>
      <c r="F4" s="534" t="s">
        <v>24</v>
      </c>
      <c r="G4" s="534" t="s">
        <v>795</v>
      </c>
      <c r="I4" s="531" t="s">
        <v>757</v>
      </c>
      <c r="J4" s="531"/>
      <c r="K4" s="531"/>
      <c r="L4" s="531"/>
      <c r="M4" s="531"/>
      <c r="N4" s="531"/>
      <c r="O4" s="531"/>
    </row>
    <row r="5" spans="2:19" ht="64.5" thickBot="1">
      <c r="B5" s="533"/>
      <c r="C5" s="533"/>
      <c r="D5" s="216"/>
      <c r="E5" s="535"/>
      <c r="F5" s="535"/>
      <c r="G5" s="535"/>
      <c r="H5" s="188"/>
      <c r="I5" s="210" t="s">
        <v>26</v>
      </c>
      <c r="J5" s="210" t="s">
        <v>27</v>
      </c>
      <c r="K5" s="210" t="s">
        <v>28</v>
      </c>
      <c r="L5" s="210" t="s">
        <v>29</v>
      </c>
      <c r="M5" s="210" t="s">
        <v>30</v>
      </c>
      <c r="N5" s="210" t="s">
        <v>31</v>
      </c>
      <c r="O5" s="210" t="s">
        <v>32</v>
      </c>
      <c r="P5" s="217"/>
      <c r="Q5" s="217"/>
      <c r="R5" s="217"/>
      <c r="S5" s="217"/>
    </row>
    <row r="6" spans="2:19" s="220" customFormat="1" ht="18" customHeight="1">
      <c r="B6" s="211"/>
      <c r="C6" s="212"/>
      <c r="D6" s="218"/>
      <c r="E6" s="213">
        <v>9</v>
      </c>
      <c r="F6" s="213" t="s">
        <v>33</v>
      </c>
      <c r="G6" s="213" t="s">
        <v>34</v>
      </c>
      <c r="H6" s="189"/>
      <c r="I6" s="213">
        <v>1</v>
      </c>
      <c r="J6" s="213">
        <v>2</v>
      </c>
      <c r="K6" s="213">
        <v>3</v>
      </c>
      <c r="L6" s="213">
        <v>4</v>
      </c>
      <c r="M6" s="213">
        <v>5</v>
      </c>
      <c r="N6" s="213">
        <v>6</v>
      </c>
      <c r="O6" s="213">
        <v>7</v>
      </c>
      <c r="P6" s="219"/>
      <c r="Q6" s="219"/>
      <c r="R6" s="219"/>
      <c r="S6" s="219"/>
    </row>
    <row r="7" spans="2:19" s="220" customFormat="1" ht="6.75" customHeight="1">
      <c r="B7" s="3"/>
      <c r="C7" s="4"/>
      <c r="D7" s="7"/>
      <c r="E7" s="5"/>
      <c r="F7" s="5"/>
      <c r="G7" s="5"/>
      <c r="H7" s="6"/>
      <c r="I7" s="5"/>
      <c r="J7" s="5"/>
      <c r="K7" s="5"/>
      <c r="L7" s="5"/>
      <c r="M7" s="5"/>
      <c r="N7" s="5"/>
      <c r="O7" s="5"/>
      <c r="P7" s="219"/>
      <c r="Q7" s="219"/>
      <c r="R7" s="219"/>
      <c r="S7" s="219"/>
    </row>
    <row r="8" spans="2:19">
      <c r="B8" s="221">
        <v>1</v>
      </c>
      <c r="C8" s="222" t="s">
        <v>35</v>
      </c>
      <c r="D8" s="7"/>
      <c r="E8" s="223"/>
      <c r="F8" s="223"/>
      <c r="G8" s="223"/>
      <c r="H8" s="224"/>
      <c r="I8" s="223"/>
      <c r="J8" s="223"/>
      <c r="K8" s="223"/>
      <c r="L8" s="223"/>
      <c r="M8" s="223"/>
      <c r="N8" s="223"/>
      <c r="O8" s="223"/>
    </row>
    <row r="9" spans="2:19">
      <c r="B9" s="221">
        <v>2</v>
      </c>
      <c r="C9" s="222" t="s">
        <v>36</v>
      </c>
      <c r="D9" s="7"/>
      <c r="E9" s="7"/>
      <c r="F9" s="7"/>
      <c r="G9" s="7"/>
      <c r="H9" s="8"/>
      <c r="I9" s="7"/>
      <c r="J9" s="7"/>
      <c r="K9" s="7"/>
      <c r="L9" s="7"/>
      <c r="M9" s="7"/>
      <c r="N9" s="7"/>
      <c r="O9" s="7"/>
    </row>
    <row r="10" spans="2:19">
      <c r="B10" s="221" t="s">
        <v>37</v>
      </c>
      <c r="C10" s="222" t="s">
        <v>6</v>
      </c>
      <c r="D10" s="7"/>
      <c r="E10" s="7"/>
      <c r="F10" s="7"/>
      <c r="G10" s="7"/>
      <c r="H10" s="8"/>
      <c r="I10" s="7"/>
      <c r="J10" s="7"/>
      <c r="K10" s="7"/>
      <c r="L10" s="7"/>
      <c r="M10" s="7"/>
      <c r="N10" s="7"/>
      <c r="O10" s="7"/>
    </row>
    <row r="11" spans="2:19" ht="15" thickBot="1">
      <c r="B11" s="28" t="s">
        <v>763</v>
      </c>
      <c r="C11" s="9"/>
      <c r="D11" s="7"/>
      <c r="E11" s="9"/>
      <c r="F11" s="9"/>
      <c r="G11" s="9"/>
      <c r="H11" s="8"/>
      <c r="I11" s="9"/>
      <c r="J11" s="9"/>
      <c r="K11" s="9"/>
      <c r="L11" s="9"/>
      <c r="M11" s="9"/>
      <c r="N11" s="9"/>
      <c r="O11" s="9"/>
    </row>
    <row r="12" spans="2:19" ht="15" thickTop="1">
      <c r="B12" s="7"/>
      <c r="C12" s="7"/>
      <c r="D12" s="7"/>
      <c r="E12" s="7"/>
      <c r="F12" s="7"/>
      <c r="G12" s="7"/>
      <c r="H12" s="7"/>
      <c r="I12" s="7"/>
      <c r="J12" s="7"/>
      <c r="K12" s="7"/>
      <c r="L12" s="7"/>
      <c r="M12" s="7"/>
      <c r="N12" s="7"/>
      <c r="O12" s="7"/>
    </row>
    <row r="13" spans="2:19">
      <c r="B13" s="7"/>
      <c r="C13" s="7"/>
      <c r="D13" s="7"/>
      <c r="E13" s="7"/>
      <c r="F13" s="7"/>
      <c r="G13" s="7"/>
      <c r="H13" s="7"/>
      <c r="I13" s="7"/>
      <c r="J13" s="7"/>
      <c r="K13" s="7"/>
      <c r="L13" s="7"/>
      <c r="M13" s="7"/>
      <c r="N13" s="7"/>
      <c r="O13" s="7"/>
    </row>
    <row r="14" spans="2:19" ht="15" customHeight="1">
      <c r="B14" s="537" t="s">
        <v>25</v>
      </c>
      <c r="C14" s="537"/>
      <c r="D14" s="537"/>
      <c r="E14" s="537"/>
      <c r="F14" s="537"/>
      <c r="G14" s="537"/>
      <c r="I14" s="539" t="s">
        <v>39</v>
      </c>
      <c r="J14" s="539"/>
      <c r="K14" s="539"/>
      <c r="O14" s="7"/>
    </row>
    <row r="15" spans="2:19" ht="15.75" customHeight="1" thickBot="1">
      <c r="B15" s="538"/>
      <c r="C15" s="538"/>
      <c r="D15" s="538"/>
      <c r="E15" s="538"/>
      <c r="F15" s="538"/>
      <c r="G15" s="538"/>
      <c r="I15" s="10">
        <v>1</v>
      </c>
      <c r="J15" s="10">
        <v>2</v>
      </c>
      <c r="K15" s="11" t="s">
        <v>6</v>
      </c>
      <c r="O15" s="7"/>
    </row>
    <row r="16" spans="2:19" ht="30" customHeight="1">
      <c r="B16" s="12">
        <v>1</v>
      </c>
      <c r="C16" s="540" t="s">
        <v>26</v>
      </c>
      <c r="D16" s="540"/>
      <c r="E16" s="540"/>
      <c r="F16" s="540"/>
      <c r="G16" s="540"/>
      <c r="I16" s="13"/>
      <c r="J16" s="13"/>
      <c r="K16" s="13"/>
      <c r="O16" s="7"/>
    </row>
    <row r="17" spans="2:15" ht="18.75" customHeight="1">
      <c r="B17" s="14">
        <v>2</v>
      </c>
      <c r="C17" s="536" t="s">
        <v>27</v>
      </c>
      <c r="D17" s="536"/>
      <c r="E17" s="536"/>
      <c r="F17" s="536"/>
      <c r="G17" s="536"/>
      <c r="I17" s="15"/>
      <c r="J17" s="15"/>
      <c r="K17" s="15"/>
      <c r="O17" s="7"/>
    </row>
    <row r="18" spans="2:15" ht="21" customHeight="1">
      <c r="B18" s="14">
        <v>3</v>
      </c>
      <c r="C18" s="536" t="s">
        <v>40</v>
      </c>
      <c r="D18" s="536"/>
      <c r="E18" s="536"/>
      <c r="F18" s="536"/>
      <c r="G18" s="536"/>
      <c r="I18" s="15"/>
      <c r="J18" s="15"/>
      <c r="K18" s="15"/>
      <c r="O18" s="7"/>
    </row>
    <row r="19" spans="2:15" ht="19.5" customHeight="1">
      <c r="B19" s="14">
        <v>4</v>
      </c>
      <c r="C19" s="536" t="s">
        <v>29</v>
      </c>
      <c r="D19" s="536"/>
      <c r="E19" s="536"/>
      <c r="F19" s="536"/>
      <c r="G19" s="536"/>
      <c r="I19" s="15"/>
      <c r="J19" s="15"/>
      <c r="K19" s="15"/>
      <c r="O19" s="7"/>
    </row>
    <row r="20" spans="2:15" ht="18" customHeight="1">
      <c r="B20" s="14">
        <v>5</v>
      </c>
      <c r="C20" s="536" t="s">
        <v>30</v>
      </c>
      <c r="D20" s="536"/>
      <c r="E20" s="536"/>
      <c r="F20" s="536"/>
      <c r="G20" s="536"/>
      <c r="I20" s="16"/>
      <c r="J20" s="16"/>
      <c r="K20" s="16"/>
    </row>
    <row r="21" spans="2:15" ht="20.25" customHeight="1">
      <c r="B21" s="14">
        <v>6</v>
      </c>
      <c r="C21" s="536" t="s">
        <v>31</v>
      </c>
      <c r="D21" s="536"/>
      <c r="E21" s="536"/>
      <c r="F21" s="536"/>
      <c r="G21" s="536"/>
      <c r="I21" s="16"/>
      <c r="J21" s="16"/>
      <c r="K21" s="16"/>
    </row>
    <row r="22" spans="2:15" ht="19.5" customHeight="1">
      <c r="B22" s="14">
        <v>7</v>
      </c>
      <c r="C22" s="536" t="s">
        <v>32</v>
      </c>
      <c r="D22" s="536"/>
      <c r="E22" s="536"/>
      <c r="F22" s="536"/>
      <c r="G22" s="536"/>
      <c r="I22" s="16"/>
      <c r="J22" s="16"/>
      <c r="K22" s="16"/>
    </row>
    <row r="24" spans="2:15">
      <c r="B24" s="17" t="s">
        <v>41</v>
      </c>
      <c r="C24" s="7"/>
    </row>
    <row r="25" spans="2:15">
      <c r="B25" s="7"/>
      <c r="C25" s="7" t="s">
        <v>42</v>
      </c>
    </row>
    <row r="26" spans="2:15">
      <c r="B26" s="7"/>
      <c r="C26" s="7" t="s">
        <v>43</v>
      </c>
    </row>
  </sheetData>
  <mergeCells count="16">
    <mergeCell ref="C20:G20"/>
    <mergeCell ref="C21:G21"/>
    <mergeCell ref="C22:G22"/>
    <mergeCell ref="B14:G15"/>
    <mergeCell ref="I14:K14"/>
    <mergeCell ref="C16:G16"/>
    <mergeCell ref="C17:G17"/>
    <mergeCell ref="C18:G18"/>
    <mergeCell ref="C19:G19"/>
    <mergeCell ref="I4:O4"/>
    <mergeCell ref="B2:O2"/>
    <mergeCell ref="B4:B5"/>
    <mergeCell ref="C4:C5"/>
    <mergeCell ref="E4:E5"/>
    <mergeCell ref="F4:F5"/>
    <mergeCell ref="G4:G5"/>
  </mergeCells>
  <pageMargins left="0.7" right="0.7"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S71"/>
  <sheetViews>
    <sheetView showRuler="0" zoomScale="70" zoomScaleNormal="70" zoomScalePageLayoutView="90" workbookViewId="0">
      <selection activeCell="H4" sqref="H4:H5"/>
    </sheetView>
  </sheetViews>
  <sheetFormatPr defaultColWidth="18.140625" defaultRowHeight="14.25"/>
  <cols>
    <col min="1" max="1" width="6.7109375" style="1" customWidth="1"/>
    <col min="2" max="4" width="18.140625" style="1"/>
    <col min="5" max="5" width="5.7109375" style="1" customWidth="1"/>
    <col min="6" max="8" width="18.140625" style="1"/>
    <col min="9" max="9" width="7" style="1" customWidth="1"/>
    <col min="10" max="16384" width="18.140625" style="1"/>
  </cols>
  <sheetData>
    <row r="2" spans="2:19" ht="15" customHeight="1">
      <c r="B2" s="541" t="s">
        <v>44</v>
      </c>
      <c r="C2" s="541"/>
      <c r="D2" s="541"/>
      <c r="E2" s="541"/>
      <c r="F2" s="541"/>
      <c r="G2" s="541"/>
      <c r="H2" s="541"/>
      <c r="I2" s="541"/>
      <c r="J2" s="541"/>
      <c r="K2" s="541"/>
      <c r="L2" s="541"/>
      <c r="M2" s="541"/>
      <c r="N2" s="541"/>
      <c r="O2" s="541"/>
      <c r="P2" s="541"/>
      <c r="Q2" s="541"/>
      <c r="R2" s="541"/>
      <c r="S2" s="541"/>
    </row>
    <row r="3" spans="2:19">
      <c r="S3" s="1" t="s">
        <v>374</v>
      </c>
    </row>
    <row r="4" spans="2:19" ht="15" customHeight="1">
      <c r="B4" s="532" t="s">
        <v>1</v>
      </c>
      <c r="C4" s="532" t="s">
        <v>45</v>
      </c>
      <c r="D4" s="532"/>
      <c r="F4" s="534" t="s">
        <v>794</v>
      </c>
      <c r="G4" s="534" t="s">
        <v>24</v>
      </c>
      <c r="H4" s="534" t="s">
        <v>796</v>
      </c>
      <c r="J4" s="542" t="s">
        <v>757</v>
      </c>
      <c r="K4" s="542"/>
      <c r="L4" s="542"/>
      <c r="M4" s="542"/>
      <c r="N4" s="542"/>
      <c r="O4" s="542"/>
      <c r="P4" s="542"/>
      <c r="Q4" s="542"/>
      <c r="R4" s="542"/>
      <c r="S4" s="542"/>
    </row>
    <row r="5" spans="2:19" ht="115.5" customHeight="1" thickBot="1">
      <c r="B5" s="533"/>
      <c r="C5" s="533"/>
      <c r="D5" s="533"/>
      <c r="E5" s="216"/>
      <c r="F5" s="535"/>
      <c r="G5" s="535"/>
      <c r="H5" s="535"/>
      <c r="I5" s="188"/>
      <c r="J5" s="214" t="s">
        <v>26</v>
      </c>
      <c r="K5" s="214" t="s">
        <v>27</v>
      </c>
      <c r="L5" s="214" t="s">
        <v>46</v>
      </c>
      <c r="M5" s="214" t="s">
        <v>47</v>
      </c>
      <c r="N5" s="214" t="s">
        <v>48</v>
      </c>
      <c r="O5" s="214" t="s">
        <v>49</v>
      </c>
      <c r="P5" s="214" t="s">
        <v>50</v>
      </c>
      <c r="Q5" s="214" t="s">
        <v>30</v>
      </c>
      <c r="R5" s="214" t="s">
        <v>51</v>
      </c>
      <c r="S5" s="214" t="s">
        <v>32</v>
      </c>
    </row>
    <row r="6" spans="2:19" ht="22.5" customHeight="1">
      <c r="B6" s="211"/>
      <c r="C6" s="212"/>
      <c r="D6" s="212"/>
      <c r="F6" s="213">
        <v>12</v>
      </c>
      <c r="G6" s="213" t="s">
        <v>52</v>
      </c>
      <c r="H6" s="213" t="s">
        <v>53</v>
      </c>
      <c r="I6" s="189"/>
      <c r="J6" s="213">
        <v>1</v>
      </c>
      <c r="K6" s="213">
        <v>2</v>
      </c>
      <c r="L6" s="213">
        <v>3</v>
      </c>
      <c r="M6" s="213">
        <v>4</v>
      </c>
      <c r="N6" s="213">
        <v>5</v>
      </c>
      <c r="O6" s="213">
        <v>6</v>
      </c>
      <c r="P6" s="213">
        <v>7</v>
      </c>
      <c r="Q6" s="213">
        <v>8</v>
      </c>
      <c r="R6" s="213">
        <v>9</v>
      </c>
      <c r="S6" s="213">
        <v>10</v>
      </c>
    </row>
    <row r="7" spans="2:19" ht="9" customHeight="1">
      <c r="B7" s="18"/>
      <c r="C7" s="19"/>
      <c r="D7" s="4"/>
      <c r="E7" s="7"/>
      <c r="F7" s="5"/>
      <c r="G7" s="5"/>
      <c r="H7" s="5"/>
      <c r="I7" s="190"/>
      <c r="J7" s="5"/>
      <c r="K7" s="5"/>
      <c r="L7" s="5"/>
      <c r="M7" s="5"/>
      <c r="N7" s="5"/>
      <c r="O7" s="5"/>
      <c r="P7" s="5"/>
      <c r="Q7" s="5"/>
      <c r="R7" s="5"/>
      <c r="S7" s="5"/>
    </row>
    <row r="8" spans="2:19">
      <c r="B8" s="20"/>
      <c r="C8" s="21"/>
      <c r="D8" s="22"/>
      <c r="E8" s="7"/>
      <c r="F8" s="23" t="s">
        <v>54</v>
      </c>
      <c r="G8" s="23" t="s">
        <v>54</v>
      </c>
      <c r="H8" s="23" t="s">
        <v>54</v>
      </c>
      <c r="I8" s="190"/>
      <c r="J8" s="23" t="s">
        <v>54</v>
      </c>
      <c r="K8" s="23" t="s">
        <v>54</v>
      </c>
      <c r="L8" s="23" t="s">
        <v>54</v>
      </c>
      <c r="M8" s="23" t="s">
        <v>54</v>
      </c>
      <c r="N8" s="23" t="s">
        <v>54</v>
      </c>
      <c r="O8" s="23" t="s">
        <v>54</v>
      </c>
      <c r="P8" s="23" t="s">
        <v>54</v>
      </c>
      <c r="Q8" s="23" t="s">
        <v>54</v>
      </c>
      <c r="R8" s="23" t="s">
        <v>54</v>
      </c>
      <c r="S8" s="23" t="s">
        <v>54</v>
      </c>
    </row>
    <row r="9" spans="2:19">
      <c r="B9" s="24"/>
      <c r="C9" s="25"/>
      <c r="D9" s="4"/>
      <c r="E9" s="7"/>
      <c r="F9" s="5"/>
      <c r="G9" s="5"/>
      <c r="H9" s="5"/>
      <c r="I9" s="190"/>
      <c r="J9" s="5"/>
      <c r="K9" s="5"/>
      <c r="L9" s="5"/>
      <c r="M9" s="5"/>
      <c r="N9" s="5"/>
      <c r="O9" s="5"/>
      <c r="P9" s="5"/>
      <c r="Q9" s="5"/>
      <c r="R9" s="5"/>
      <c r="S9" s="5"/>
    </row>
    <row r="10" spans="2:19">
      <c r="B10" s="24"/>
      <c r="C10" s="25"/>
      <c r="D10" s="4"/>
      <c r="E10" s="7"/>
      <c r="F10" s="5"/>
      <c r="G10" s="5"/>
      <c r="H10" s="5"/>
      <c r="I10" s="6"/>
      <c r="J10" s="5"/>
      <c r="K10" s="5"/>
      <c r="L10" s="5"/>
      <c r="M10" s="5"/>
      <c r="N10" s="5"/>
      <c r="O10" s="5"/>
      <c r="P10" s="5"/>
      <c r="Q10" s="5"/>
      <c r="R10" s="5"/>
      <c r="S10" s="5"/>
    </row>
    <row r="11" spans="2:19">
      <c r="B11" s="24"/>
      <c r="C11" s="25"/>
      <c r="D11" s="4"/>
      <c r="E11" s="7"/>
      <c r="F11" s="5"/>
      <c r="G11" s="5"/>
      <c r="H11" s="5"/>
      <c r="I11" s="6"/>
      <c r="J11" s="5"/>
      <c r="K11" s="5"/>
      <c r="L11" s="5"/>
      <c r="M11" s="5"/>
      <c r="N11" s="5"/>
      <c r="O11" s="5"/>
      <c r="P11" s="5"/>
      <c r="Q11" s="5"/>
      <c r="R11" s="5"/>
      <c r="S11" s="5"/>
    </row>
    <row r="12" spans="2:19">
      <c r="B12" s="24"/>
      <c r="C12" s="25"/>
      <c r="D12" s="4"/>
      <c r="E12" s="7"/>
      <c r="F12" s="5"/>
      <c r="G12" s="5"/>
      <c r="H12" s="5"/>
      <c r="I12" s="6"/>
      <c r="J12" s="5"/>
      <c r="K12" s="5"/>
      <c r="L12" s="5"/>
      <c r="M12" s="5"/>
      <c r="N12" s="5"/>
      <c r="O12" s="5"/>
      <c r="P12" s="5"/>
      <c r="Q12" s="5"/>
      <c r="R12" s="5"/>
      <c r="S12" s="5"/>
    </row>
    <row r="13" spans="2:19">
      <c r="B13" s="24"/>
      <c r="C13" s="25"/>
      <c r="D13" s="4"/>
      <c r="E13" s="7"/>
      <c r="F13" s="5"/>
      <c r="G13" s="5"/>
      <c r="H13" s="5"/>
      <c r="I13" s="6"/>
      <c r="J13" s="5"/>
      <c r="K13" s="5"/>
      <c r="L13" s="5"/>
      <c r="M13" s="5"/>
      <c r="N13" s="5"/>
      <c r="O13" s="5"/>
      <c r="P13" s="5"/>
      <c r="Q13" s="5"/>
      <c r="R13" s="5"/>
      <c r="S13" s="5"/>
    </row>
    <row r="14" spans="2:19">
      <c r="B14" s="24"/>
      <c r="C14" s="25"/>
      <c r="D14" s="4"/>
      <c r="E14" s="7"/>
      <c r="F14" s="5"/>
      <c r="G14" s="5"/>
      <c r="H14" s="5"/>
      <c r="I14" s="6"/>
      <c r="J14" s="5"/>
      <c r="K14" s="5"/>
      <c r="L14" s="5"/>
      <c r="M14" s="5"/>
      <c r="N14" s="5"/>
      <c r="O14" s="5"/>
      <c r="P14" s="5"/>
      <c r="Q14" s="5"/>
      <c r="R14" s="5"/>
      <c r="S14" s="5"/>
    </row>
    <row r="15" spans="2:19">
      <c r="B15" s="24"/>
      <c r="C15" s="25"/>
      <c r="D15" s="4"/>
      <c r="E15" s="7"/>
      <c r="F15" s="5"/>
      <c r="G15" s="5"/>
      <c r="H15" s="5"/>
      <c r="I15" s="6"/>
      <c r="J15" s="5"/>
      <c r="K15" s="5"/>
      <c r="L15" s="5"/>
      <c r="M15" s="5"/>
      <c r="N15" s="5"/>
      <c r="O15" s="5"/>
      <c r="P15" s="5"/>
      <c r="Q15" s="5"/>
      <c r="R15" s="5"/>
      <c r="S15" s="5"/>
    </row>
    <row r="16" spans="2:19">
      <c r="B16" s="24"/>
      <c r="C16" s="25"/>
      <c r="D16" s="4"/>
      <c r="E16" s="7"/>
      <c r="F16" s="5"/>
      <c r="G16" s="5"/>
      <c r="H16" s="5"/>
      <c r="I16" s="6"/>
      <c r="J16" s="5"/>
      <c r="K16" s="5"/>
      <c r="L16" s="5"/>
      <c r="M16" s="5"/>
      <c r="N16" s="5"/>
      <c r="O16" s="5"/>
      <c r="P16" s="5"/>
      <c r="Q16" s="5"/>
      <c r="R16" s="5"/>
      <c r="S16" s="5"/>
    </row>
    <row r="17" spans="2:19">
      <c r="B17" s="24"/>
      <c r="C17" s="25"/>
      <c r="D17" s="4"/>
      <c r="E17" s="7"/>
      <c r="F17" s="5"/>
      <c r="G17" s="5"/>
      <c r="H17" s="5"/>
      <c r="I17" s="6"/>
      <c r="J17" s="5"/>
      <c r="K17" s="5"/>
      <c r="L17" s="5"/>
      <c r="M17" s="5"/>
      <c r="N17" s="5"/>
      <c r="O17" s="5"/>
      <c r="P17" s="5"/>
      <c r="Q17" s="5"/>
      <c r="R17" s="5"/>
      <c r="S17" s="5"/>
    </row>
    <row r="18" spans="2:19">
      <c r="B18" s="20"/>
      <c r="C18" s="21"/>
      <c r="D18" s="22"/>
      <c r="E18" s="7"/>
      <c r="F18" s="5"/>
      <c r="G18" s="5"/>
      <c r="H18" s="5"/>
      <c r="I18" s="6"/>
      <c r="J18" s="5"/>
      <c r="K18" s="5"/>
      <c r="L18" s="5"/>
      <c r="M18" s="5"/>
      <c r="N18" s="5"/>
      <c r="O18" s="5"/>
      <c r="P18" s="5"/>
      <c r="Q18" s="5"/>
      <c r="R18" s="5"/>
      <c r="S18" s="5"/>
    </row>
    <row r="19" spans="2:19">
      <c r="B19" s="24"/>
      <c r="C19" s="25"/>
      <c r="D19" s="4"/>
      <c r="E19" s="7"/>
      <c r="F19" s="5"/>
      <c r="G19" s="5"/>
      <c r="H19" s="5"/>
      <c r="I19" s="6"/>
      <c r="J19" s="5"/>
      <c r="K19" s="5"/>
      <c r="L19" s="61"/>
      <c r="M19" s="5"/>
      <c r="N19" s="5"/>
      <c r="O19" s="5"/>
      <c r="P19" s="5"/>
      <c r="Q19" s="5"/>
      <c r="R19" s="5"/>
      <c r="S19" s="5"/>
    </row>
    <row r="20" spans="2:19">
      <c r="B20" s="24"/>
      <c r="C20" s="25"/>
      <c r="D20" s="4"/>
      <c r="E20" s="7"/>
      <c r="F20" s="5"/>
      <c r="G20" s="5"/>
      <c r="H20" s="5"/>
      <c r="I20" s="6"/>
      <c r="J20" s="5"/>
      <c r="K20" s="5"/>
      <c r="L20" s="61"/>
      <c r="M20" s="5"/>
      <c r="N20" s="5"/>
      <c r="O20" s="5"/>
      <c r="P20" s="5"/>
      <c r="Q20" s="5"/>
      <c r="R20" s="5"/>
      <c r="S20" s="5"/>
    </row>
    <row r="21" spans="2:19">
      <c r="B21" s="24"/>
      <c r="C21" s="25"/>
      <c r="D21" s="4"/>
      <c r="E21" s="7"/>
      <c r="F21" s="5"/>
      <c r="G21" s="5"/>
      <c r="H21" s="5"/>
      <c r="I21" s="6"/>
      <c r="J21" s="5"/>
      <c r="K21" s="5"/>
      <c r="L21" s="5"/>
      <c r="M21" s="5"/>
      <c r="N21" s="5"/>
      <c r="O21" s="5"/>
      <c r="P21" s="5"/>
      <c r="Q21" s="5"/>
      <c r="R21" s="5"/>
      <c r="S21" s="5"/>
    </row>
    <row r="22" spans="2:19">
      <c r="B22" s="24"/>
      <c r="C22" s="25"/>
      <c r="D22" s="4"/>
      <c r="E22" s="7"/>
      <c r="F22" s="5"/>
      <c r="G22" s="5"/>
      <c r="H22" s="5"/>
      <c r="I22" s="6"/>
      <c r="J22" s="5"/>
      <c r="K22" s="5"/>
      <c r="L22" s="5"/>
      <c r="M22" s="5"/>
      <c r="N22" s="5"/>
      <c r="O22" s="5"/>
      <c r="P22" s="5"/>
      <c r="Q22" s="5"/>
      <c r="R22" s="5"/>
      <c r="S22" s="5"/>
    </row>
    <row r="23" spans="2:19">
      <c r="B23" s="20"/>
      <c r="C23" s="21"/>
      <c r="D23" s="22"/>
      <c r="E23" s="7"/>
      <c r="F23" s="5"/>
      <c r="G23" s="5"/>
      <c r="H23" s="5"/>
      <c r="I23" s="6"/>
      <c r="J23" s="5"/>
      <c r="K23" s="5"/>
      <c r="L23" s="5"/>
      <c r="M23" s="5"/>
      <c r="N23" s="5"/>
      <c r="O23" s="5"/>
      <c r="P23" s="5"/>
      <c r="Q23" s="5"/>
      <c r="R23" s="5"/>
      <c r="S23" s="5"/>
    </row>
    <row r="24" spans="2:19" hidden="1">
      <c r="B24" s="24"/>
      <c r="C24" s="25"/>
      <c r="D24" s="4"/>
      <c r="E24" s="7"/>
      <c r="F24" s="5"/>
      <c r="G24" s="5"/>
      <c r="H24" s="5"/>
      <c r="I24" s="6"/>
      <c r="J24" s="5"/>
      <c r="K24" s="5"/>
      <c r="L24" s="5"/>
      <c r="M24" s="5"/>
      <c r="N24" s="5"/>
      <c r="O24" s="5"/>
      <c r="P24" s="5"/>
      <c r="Q24" s="5"/>
      <c r="R24" s="5"/>
      <c r="S24" s="5"/>
    </row>
    <row r="25" spans="2:19" hidden="1">
      <c r="B25" s="24"/>
      <c r="C25" s="25"/>
      <c r="D25" s="4"/>
      <c r="E25" s="7"/>
      <c r="F25" s="5"/>
      <c r="G25" s="5"/>
      <c r="H25" s="5"/>
      <c r="I25" s="6"/>
      <c r="J25" s="5"/>
      <c r="K25" s="5"/>
      <c r="L25" s="5"/>
      <c r="M25" s="5"/>
      <c r="N25" s="5"/>
      <c r="O25" s="5"/>
      <c r="P25" s="5"/>
      <c r="Q25" s="5"/>
      <c r="R25" s="5"/>
      <c r="S25" s="5"/>
    </row>
    <row r="26" spans="2:19" hidden="1">
      <c r="B26" s="24"/>
      <c r="C26" s="25"/>
      <c r="D26" s="4"/>
      <c r="E26" s="7"/>
      <c r="F26" s="5"/>
      <c r="G26" s="5"/>
      <c r="H26" s="5"/>
      <c r="I26" s="6"/>
      <c r="J26" s="5"/>
      <c r="K26" s="5"/>
      <c r="L26" s="5"/>
      <c r="M26" s="5"/>
      <c r="N26" s="5"/>
      <c r="O26" s="5"/>
      <c r="P26" s="5"/>
      <c r="Q26" s="5"/>
      <c r="R26" s="5"/>
      <c r="S26" s="5"/>
    </row>
    <row r="27" spans="2:19" hidden="1">
      <c r="B27" s="24"/>
      <c r="C27" s="25"/>
      <c r="D27" s="4"/>
      <c r="E27" s="7"/>
      <c r="F27" s="5"/>
      <c r="G27" s="5"/>
      <c r="H27" s="5"/>
      <c r="I27" s="6"/>
      <c r="J27" s="5"/>
      <c r="K27" s="5"/>
      <c r="L27" s="5"/>
      <c r="M27" s="5"/>
      <c r="N27" s="5"/>
      <c r="O27" s="5"/>
      <c r="P27" s="5"/>
      <c r="Q27" s="5"/>
      <c r="R27" s="5"/>
      <c r="S27" s="5"/>
    </row>
    <row r="28" spans="2:19" hidden="1">
      <c r="B28" s="20"/>
      <c r="C28" s="21"/>
      <c r="D28" s="22"/>
      <c r="E28" s="7"/>
      <c r="F28" s="5"/>
      <c r="G28" s="5"/>
      <c r="H28" s="5"/>
      <c r="I28" s="6"/>
      <c r="J28" s="5"/>
      <c r="K28" s="5"/>
      <c r="L28" s="5"/>
      <c r="M28" s="5"/>
      <c r="N28" s="5"/>
      <c r="O28" s="5"/>
      <c r="P28" s="5"/>
      <c r="Q28" s="5"/>
      <c r="R28" s="5"/>
      <c r="S28" s="5"/>
    </row>
    <row r="29" spans="2:19" hidden="1">
      <c r="B29" s="24"/>
      <c r="C29" s="25"/>
      <c r="D29" s="4"/>
      <c r="E29" s="7"/>
      <c r="F29" s="5"/>
      <c r="G29" s="5"/>
      <c r="H29" s="5"/>
      <c r="I29" s="6"/>
      <c r="J29" s="5"/>
      <c r="K29" s="5"/>
      <c r="L29" s="5"/>
      <c r="M29" s="5"/>
      <c r="N29" s="5"/>
      <c r="O29" s="5"/>
      <c r="P29" s="5"/>
      <c r="Q29" s="5"/>
      <c r="R29" s="5"/>
      <c r="S29" s="5"/>
    </row>
    <row r="30" spans="2:19" hidden="1">
      <c r="B30" s="24"/>
      <c r="C30" s="25"/>
      <c r="D30" s="4"/>
      <c r="E30" s="7"/>
      <c r="F30" s="5"/>
      <c r="G30" s="5"/>
      <c r="H30" s="5"/>
      <c r="I30" s="6"/>
      <c r="J30" s="5"/>
      <c r="K30" s="5"/>
      <c r="L30" s="5"/>
      <c r="M30" s="5"/>
      <c r="N30" s="5"/>
      <c r="O30" s="5"/>
      <c r="P30" s="5"/>
      <c r="Q30" s="5"/>
      <c r="R30" s="5"/>
      <c r="S30" s="5"/>
    </row>
    <row r="31" spans="2:19" hidden="1">
      <c r="B31" s="24"/>
      <c r="C31" s="25"/>
      <c r="D31" s="4"/>
      <c r="E31" s="7"/>
      <c r="F31" s="5"/>
      <c r="G31" s="5"/>
      <c r="H31" s="5"/>
      <c r="I31" s="6"/>
      <c r="J31" s="5"/>
      <c r="K31" s="5"/>
      <c r="L31" s="5"/>
      <c r="M31" s="5"/>
      <c r="N31" s="5"/>
      <c r="O31" s="5"/>
      <c r="P31" s="5"/>
      <c r="Q31" s="5"/>
      <c r="R31" s="5"/>
      <c r="S31" s="5"/>
    </row>
    <row r="32" spans="2:19" hidden="1">
      <c r="B32" s="24"/>
      <c r="C32" s="25"/>
      <c r="D32" s="4"/>
      <c r="E32" s="7"/>
      <c r="F32" s="5"/>
      <c r="G32" s="5"/>
      <c r="H32" s="5"/>
      <c r="I32" s="6"/>
      <c r="J32" s="5"/>
      <c r="K32" s="5"/>
      <c r="L32" s="5"/>
      <c r="M32" s="5"/>
      <c r="N32" s="5"/>
      <c r="O32" s="5"/>
      <c r="P32" s="5"/>
      <c r="Q32" s="5"/>
      <c r="R32" s="5"/>
      <c r="S32" s="5"/>
    </row>
    <row r="33" spans="2:19" hidden="1">
      <c r="B33" s="24"/>
      <c r="C33" s="25"/>
      <c r="D33" s="4"/>
      <c r="E33" s="7"/>
      <c r="F33" s="5"/>
      <c r="G33" s="5"/>
      <c r="H33" s="5"/>
      <c r="I33" s="6"/>
      <c r="J33" s="5"/>
      <c r="K33" s="5"/>
      <c r="L33" s="5"/>
      <c r="M33" s="5"/>
      <c r="N33" s="5"/>
      <c r="O33" s="5"/>
      <c r="P33" s="5"/>
      <c r="Q33" s="5"/>
      <c r="R33" s="5"/>
      <c r="S33" s="5"/>
    </row>
    <row r="34" spans="2:19" hidden="1">
      <c r="B34" s="20"/>
      <c r="C34" s="21"/>
      <c r="D34" s="22"/>
      <c r="E34" s="7"/>
      <c r="F34" s="5"/>
      <c r="G34" s="5"/>
      <c r="H34" s="5"/>
      <c r="I34" s="6"/>
      <c r="J34" s="5"/>
      <c r="K34" s="5"/>
      <c r="L34" s="5"/>
      <c r="M34" s="5"/>
      <c r="N34" s="5"/>
      <c r="O34" s="5"/>
      <c r="P34" s="5"/>
      <c r="Q34" s="5"/>
      <c r="R34" s="5"/>
      <c r="S34" s="5"/>
    </row>
    <row r="35" spans="2:19" hidden="1">
      <c r="B35" s="24"/>
      <c r="C35" s="25"/>
      <c r="D35" s="4"/>
      <c r="E35" s="7"/>
      <c r="F35" s="5"/>
      <c r="G35" s="5"/>
      <c r="H35" s="5"/>
      <c r="I35" s="6"/>
      <c r="J35" s="5"/>
      <c r="K35" s="5"/>
      <c r="L35" s="5"/>
      <c r="M35" s="5"/>
      <c r="N35" s="5"/>
      <c r="O35" s="5"/>
      <c r="P35" s="5"/>
      <c r="Q35" s="5"/>
      <c r="R35" s="5"/>
      <c r="S35" s="5"/>
    </row>
    <row r="36" spans="2:19" hidden="1">
      <c r="B36" s="24"/>
      <c r="C36" s="25"/>
      <c r="D36" s="4"/>
      <c r="E36" s="7"/>
      <c r="F36" s="5"/>
      <c r="G36" s="5"/>
      <c r="H36" s="5"/>
      <c r="I36" s="6"/>
      <c r="J36" s="5"/>
      <c r="K36" s="5"/>
      <c r="L36" s="5"/>
      <c r="M36" s="5"/>
      <c r="N36" s="5"/>
      <c r="O36" s="5"/>
      <c r="P36" s="5"/>
      <c r="Q36" s="5"/>
      <c r="R36" s="5"/>
      <c r="S36" s="5"/>
    </row>
    <row r="37" spans="2:19" hidden="1">
      <c r="B37" s="24"/>
      <c r="C37" s="25"/>
      <c r="D37" s="4"/>
      <c r="E37" s="7"/>
      <c r="F37" s="5"/>
      <c r="G37" s="5"/>
      <c r="H37" s="5"/>
      <c r="I37" s="6"/>
      <c r="J37" s="5"/>
      <c r="K37" s="5"/>
      <c r="L37" s="5"/>
      <c r="M37" s="5"/>
      <c r="N37" s="5"/>
      <c r="O37" s="5"/>
      <c r="P37" s="5"/>
      <c r="Q37" s="5"/>
      <c r="R37" s="5"/>
      <c r="S37" s="5"/>
    </row>
    <row r="38" spans="2:19" hidden="1">
      <c r="B38" s="24"/>
      <c r="C38" s="25"/>
      <c r="D38" s="4"/>
      <c r="E38" s="7"/>
      <c r="F38" s="5"/>
      <c r="G38" s="5"/>
      <c r="H38" s="5"/>
      <c r="I38" s="6"/>
      <c r="J38" s="5"/>
      <c r="K38" s="5"/>
      <c r="L38" s="5"/>
      <c r="M38" s="5"/>
      <c r="N38" s="5"/>
      <c r="O38" s="5"/>
      <c r="P38" s="5"/>
      <c r="Q38" s="5"/>
      <c r="R38" s="5"/>
      <c r="S38" s="5"/>
    </row>
    <row r="39" spans="2:19" hidden="1">
      <c r="B39" s="24"/>
      <c r="C39" s="25"/>
      <c r="D39" s="4"/>
      <c r="E39" s="7"/>
      <c r="F39" s="5"/>
      <c r="G39" s="5"/>
      <c r="H39" s="5"/>
      <c r="I39" s="6"/>
      <c r="J39" s="5"/>
      <c r="K39" s="5"/>
      <c r="L39" s="5"/>
      <c r="M39" s="5"/>
      <c r="N39" s="5"/>
      <c r="O39" s="5"/>
      <c r="P39" s="5"/>
      <c r="Q39" s="5"/>
      <c r="R39" s="5"/>
      <c r="S39" s="5"/>
    </row>
    <row r="40" spans="2:19" hidden="1">
      <c r="B40" s="20"/>
      <c r="C40" s="21"/>
      <c r="D40" s="22"/>
      <c r="E40" s="7"/>
      <c r="F40" s="5"/>
      <c r="G40" s="5"/>
      <c r="H40" s="5"/>
      <c r="I40" s="6"/>
      <c r="J40" s="5"/>
      <c r="K40" s="5"/>
      <c r="L40" s="5"/>
      <c r="M40" s="5"/>
      <c r="N40" s="5"/>
      <c r="O40" s="5"/>
      <c r="P40" s="5"/>
      <c r="Q40" s="5"/>
      <c r="R40" s="5"/>
      <c r="S40" s="5"/>
    </row>
    <row r="41" spans="2:19" hidden="1">
      <c r="B41" s="24"/>
      <c r="C41" s="25"/>
      <c r="D41" s="4"/>
      <c r="E41" s="7"/>
      <c r="F41" s="5"/>
      <c r="G41" s="5"/>
      <c r="H41" s="5"/>
      <c r="I41" s="6"/>
      <c r="J41" s="5"/>
      <c r="K41" s="5"/>
      <c r="L41" s="5"/>
      <c r="M41" s="5"/>
      <c r="N41" s="5"/>
      <c r="O41" s="5"/>
      <c r="P41" s="5"/>
      <c r="Q41" s="5"/>
      <c r="R41" s="5"/>
      <c r="S41" s="5"/>
    </row>
    <row r="42" spans="2:19" hidden="1">
      <c r="B42" s="24"/>
      <c r="C42" s="25"/>
      <c r="D42" s="4"/>
      <c r="E42" s="7"/>
      <c r="F42" s="5"/>
      <c r="G42" s="5"/>
      <c r="H42" s="5"/>
      <c r="I42" s="6"/>
      <c r="J42" s="5"/>
      <c r="K42" s="5"/>
      <c r="L42" s="5"/>
      <c r="M42" s="5"/>
      <c r="N42" s="5"/>
      <c r="O42" s="5"/>
      <c r="P42" s="5"/>
      <c r="Q42" s="5"/>
      <c r="R42" s="5"/>
      <c r="S42" s="5"/>
    </row>
    <row r="43" spans="2:19" hidden="1">
      <c r="B43" s="24"/>
      <c r="C43" s="25"/>
      <c r="D43" s="4"/>
      <c r="E43" s="7"/>
      <c r="F43" s="5"/>
      <c r="G43" s="5"/>
      <c r="H43" s="5"/>
      <c r="I43" s="6"/>
      <c r="J43" s="5"/>
      <c r="K43" s="5"/>
      <c r="L43" s="5"/>
      <c r="M43" s="5"/>
      <c r="N43" s="5"/>
      <c r="O43" s="5"/>
      <c r="P43" s="5"/>
      <c r="Q43" s="5"/>
      <c r="R43" s="5"/>
      <c r="S43" s="5"/>
    </row>
    <row r="44" spans="2:19" hidden="1">
      <c r="B44" s="24"/>
      <c r="C44" s="25"/>
      <c r="D44" s="4"/>
      <c r="E44" s="7"/>
      <c r="F44" s="5"/>
      <c r="G44" s="5"/>
      <c r="H44" s="5"/>
      <c r="I44" s="6"/>
      <c r="J44" s="5"/>
      <c r="K44" s="5"/>
      <c r="L44" s="5"/>
      <c r="M44" s="5"/>
      <c r="N44" s="5"/>
      <c r="O44" s="5"/>
      <c r="P44" s="5"/>
      <c r="Q44" s="5"/>
      <c r="R44" s="5"/>
      <c r="S44" s="5"/>
    </row>
    <row r="45" spans="2:19" hidden="1">
      <c r="B45" s="24"/>
      <c r="C45" s="25"/>
      <c r="D45" s="4"/>
      <c r="E45" s="7"/>
      <c r="F45" s="5"/>
      <c r="G45" s="5"/>
      <c r="H45" s="5"/>
      <c r="I45" s="6"/>
      <c r="J45" s="5"/>
      <c r="K45" s="5"/>
      <c r="L45" s="5"/>
      <c r="M45" s="5"/>
      <c r="N45" s="5"/>
      <c r="O45" s="5"/>
      <c r="P45" s="5"/>
      <c r="Q45" s="5"/>
      <c r="R45" s="5"/>
      <c r="S45" s="5"/>
    </row>
    <row r="46" spans="2:19" hidden="1">
      <c r="B46" s="24"/>
      <c r="C46" s="25"/>
      <c r="D46" s="4"/>
      <c r="E46" s="7"/>
      <c r="F46" s="5"/>
      <c r="G46" s="5"/>
      <c r="H46" s="5"/>
      <c r="I46" s="6"/>
      <c r="J46" s="5"/>
      <c r="K46" s="5"/>
      <c r="L46" s="5"/>
      <c r="M46" s="5"/>
      <c r="N46" s="5"/>
      <c r="O46" s="5"/>
      <c r="P46" s="5"/>
      <c r="Q46" s="5"/>
      <c r="R46" s="5"/>
      <c r="S46" s="5"/>
    </row>
    <row r="47" spans="2:19" hidden="1">
      <c r="B47" s="24"/>
      <c r="C47" s="25"/>
      <c r="D47" s="4"/>
      <c r="E47" s="7"/>
      <c r="F47" s="5"/>
      <c r="G47" s="5"/>
      <c r="H47" s="5"/>
      <c r="I47" s="6"/>
      <c r="J47" s="5"/>
      <c r="K47" s="5"/>
      <c r="L47" s="5"/>
      <c r="M47" s="5"/>
      <c r="N47" s="5"/>
      <c r="O47" s="5"/>
      <c r="P47" s="5"/>
      <c r="Q47" s="5"/>
      <c r="R47" s="5"/>
      <c r="S47" s="5"/>
    </row>
    <row r="48" spans="2:19" hidden="1">
      <c r="B48" s="24"/>
      <c r="C48" s="25"/>
      <c r="D48" s="4"/>
      <c r="E48" s="7"/>
      <c r="F48" s="5"/>
      <c r="G48" s="5"/>
      <c r="H48" s="5"/>
      <c r="I48" s="6"/>
      <c r="J48" s="5"/>
      <c r="K48" s="5"/>
      <c r="L48" s="5"/>
      <c r="M48" s="5"/>
      <c r="N48" s="5"/>
      <c r="O48" s="5"/>
      <c r="P48" s="5"/>
      <c r="Q48" s="5"/>
      <c r="R48" s="5"/>
      <c r="S48" s="5"/>
    </row>
    <row r="49" spans="2:19" hidden="1">
      <c r="B49" s="24"/>
      <c r="C49" s="25"/>
      <c r="D49" s="4"/>
      <c r="E49" s="7"/>
      <c r="F49" s="5"/>
      <c r="G49" s="5"/>
      <c r="H49" s="5"/>
      <c r="I49" s="6"/>
      <c r="J49" s="5"/>
      <c r="K49" s="5"/>
      <c r="L49" s="5"/>
      <c r="M49" s="5"/>
      <c r="N49" s="5"/>
      <c r="O49" s="5"/>
      <c r="P49" s="5"/>
      <c r="Q49" s="5"/>
      <c r="R49" s="5"/>
      <c r="S49" s="5"/>
    </row>
    <row r="50" spans="2:19">
      <c r="B50" s="24"/>
      <c r="C50" s="25"/>
      <c r="D50" s="4"/>
      <c r="E50" s="7"/>
      <c r="F50" s="5"/>
      <c r="G50" s="5"/>
      <c r="H50" s="5"/>
      <c r="I50" s="6"/>
      <c r="J50" s="5"/>
      <c r="K50" s="5"/>
      <c r="L50" s="5"/>
      <c r="M50" s="5"/>
      <c r="N50" s="5"/>
      <c r="O50" s="5"/>
      <c r="P50" s="5"/>
      <c r="Q50" s="5"/>
      <c r="R50" s="5"/>
      <c r="S50" s="5"/>
    </row>
    <row r="51" spans="2:19">
      <c r="B51" s="24"/>
      <c r="C51" s="25"/>
      <c r="D51" s="4"/>
      <c r="E51" s="7"/>
      <c r="F51" s="5"/>
      <c r="G51" s="5"/>
      <c r="H51" s="5"/>
      <c r="I51" s="6"/>
      <c r="J51" s="5"/>
      <c r="K51" s="5"/>
      <c r="L51" s="5"/>
      <c r="M51" s="5"/>
      <c r="N51" s="5"/>
      <c r="O51" s="5"/>
      <c r="P51" s="5"/>
      <c r="Q51" s="5"/>
      <c r="R51" s="5"/>
      <c r="S51" s="5"/>
    </row>
    <row r="52" spans="2:19">
      <c r="B52" s="26"/>
      <c r="C52" s="27"/>
      <c r="D52" s="4"/>
      <c r="E52" s="7"/>
      <c r="F52" s="5"/>
      <c r="G52" s="5"/>
      <c r="H52" s="5"/>
      <c r="I52" s="6"/>
      <c r="J52" s="5"/>
      <c r="K52" s="5"/>
      <c r="L52" s="5"/>
      <c r="M52" s="5"/>
      <c r="N52" s="5"/>
      <c r="O52" s="5"/>
      <c r="P52" s="5"/>
      <c r="Q52" s="5"/>
      <c r="R52" s="5"/>
      <c r="S52" s="5"/>
    </row>
    <row r="53" spans="2:19" ht="15" thickBot="1">
      <c r="B53" s="28" t="s">
        <v>763</v>
      </c>
      <c r="C53" s="9"/>
      <c r="D53" s="9"/>
      <c r="E53" s="7"/>
      <c r="F53" s="9"/>
      <c r="G53" s="9"/>
      <c r="H53" s="9"/>
      <c r="I53" s="8"/>
      <c r="J53" s="9"/>
      <c r="K53" s="9"/>
      <c r="L53" s="9"/>
      <c r="M53" s="9"/>
      <c r="N53" s="9"/>
      <c r="O53" s="9"/>
      <c r="P53" s="9"/>
      <c r="Q53" s="9"/>
      <c r="R53" s="9"/>
      <c r="S53" s="9"/>
    </row>
    <row r="54" spans="2:19" ht="15" thickTop="1">
      <c r="B54" s="7"/>
      <c r="C54" s="7"/>
      <c r="D54" s="7"/>
      <c r="E54" s="7"/>
      <c r="F54" s="7"/>
      <c r="G54" s="7"/>
      <c r="H54" s="7"/>
      <c r="I54" s="7"/>
      <c r="J54" s="7"/>
      <c r="K54" s="7"/>
      <c r="L54" s="7"/>
      <c r="M54" s="7"/>
      <c r="N54" s="7"/>
      <c r="O54" s="7"/>
      <c r="P54" s="7"/>
      <c r="Q54" s="7"/>
      <c r="R54" s="7"/>
      <c r="S54" s="7"/>
    </row>
    <row r="55" spans="2:19">
      <c r="B55" s="7"/>
      <c r="C55" s="7"/>
      <c r="D55" s="7"/>
      <c r="E55" s="7"/>
      <c r="F55" s="7"/>
      <c r="G55" s="7"/>
      <c r="H55" s="7"/>
      <c r="I55" s="7"/>
      <c r="J55" s="7"/>
      <c r="K55" s="7"/>
      <c r="L55" s="7"/>
      <c r="M55" s="7"/>
      <c r="N55" s="7"/>
      <c r="O55" s="7"/>
      <c r="P55" s="7"/>
      <c r="Q55" s="7"/>
      <c r="R55" s="7"/>
      <c r="S55" s="7"/>
    </row>
    <row r="56" spans="2:19">
      <c r="B56" s="537" t="s">
        <v>25</v>
      </c>
      <c r="C56" s="537"/>
      <c r="D56" s="537"/>
      <c r="E56" s="537"/>
      <c r="F56" s="537"/>
      <c r="G56" s="537"/>
      <c r="H56" s="537"/>
      <c r="J56" s="539" t="s">
        <v>39</v>
      </c>
      <c r="K56" s="539"/>
      <c r="L56" s="539"/>
      <c r="M56" s="29"/>
      <c r="S56" s="7"/>
    </row>
    <row r="57" spans="2:19" ht="15" thickBot="1">
      <c r="B57" s="538"/>
      <c r="C57" s="538"/>
      <c r="D57" s="538"/>
      <c r="E57" s="538"/>
      <c r="F57" s="538"/>
      <c r="G57" s="538"/>
      <c r="H57" s="538"/>
      <c r="J57" s="10">
        <v>1</v>
      </c>
      <c r="K57" s="10">
        <v>2</v>
      </c>
      <c r="L57" s="11" t="s">
        <v>6</v>
      </c>
      <c r="M57" s="30"/>
      <c r="S57" s="7"/>
    </row>
    <row r="58" spans="2:19" ht="15" customHeight="1">
      <c r="B58" s="12">
        <v>1</v>
      </c>
      <c r="C58" s="544" t="s">
        <v>26</v>
      </c>
      <c r="D58" s="544"/>
      <c r="E58" s="544"/>
      <c r="F58" s="544"/>
      <c r="G58" s="544"/>
      <c r="H58" s="544"/>
      <c r="J58" s="13"/>
      <c r="K58" s="13"/>
      <c r="L58" s="13"/>
      <c r="M58" s="7"/>
      <c r="S58" s="7"/>
    </row>
    <row r="59" spans="2:19" ht="15" customHeight="1">
      <c r="B59" s="14">
        <v>2</v>
      </c>
      <c r="C59" s="543" t="s">
        <v>27</v>
      </c>
      <c r="D59" s="543"/>
      <c r="E59" s="543"/>
      <c r="F59" s="543"/>
      <c r="G59" s="543"/>
      <c r="H59" s="543"/>
      <c r="J59" s="15"/>
      <c r="K59" s="15"/>
      <c r="L59" s="15"/>
      <c r="M59" s="7"/>
      <c r="S59" s="7"/>
    </row>
    <row r="60" spans="2:19" ht="15" customHeight="1">
      <c r="B60" s="14">
        <v>3</v>
      </c>
      <c r="C60" s="543" t="s">
        <v>55</v>
      </c>
      <c r="D60" s="543"/>
      <c r="E60" s="543"/>
      <c r="F60" s="543"/>
      <c r="G60" s="543"/>
      <c r="H60" s="543"/>
      <c r="J60" s="15"/>
      <c r="K60" s="15"/>
      <c r="L60" s="15"/>
      <c r="M60" s="7"/>
      <c r="S60" s="7"/>
    </row>
    <row r="61" spans="2:19" ht="15" customHeight="1">
      <c r="B61" s="14">
        <v>4</v>
      </c>
      <c r="C61" s="543" t="s">
        <v>47</v>
      </c>
      <c r="D61" s="543"/>
      <c r="E61" s="543"/>
      <c r="F61" s="543"/>
      <c r="G61" s="543"/>
      <c r="H61" s="543"/>
      <c r="J61" s="15"/>
      <c r="K61" s="15"/>
      <c r="L61" s="15"/>
      <c r="M61" s="7"/>
      <c r="S61" s="7"/>
    </row>
    <row r="62" spans="2:19" ht="15" customHeight="1">
      <c r="B62" s="14">
        <v>5</v>
      </c>
      <c r="C62" s="543" t="s">
        <v>48</v>
      </c>
      <c r="D62" s="543"/>
      <c r="E62" s="543"/>
      <c r="F62" s="543"/>
      <c r="G62" s="543"/>
      <c r="H62" s="543"/>
      <c r="J62" s="16"/>
      <c r="K62" s="16"/>
      <c r="L62" s="16"/>
    </row>
    <row r="63" spans="2:19" ht="15" customHeight="1">
      <c r="B63" s="14">
        <v>6</v>
      </c>
      <c r="C63" s="543" t="s">
        <v>49</v>
      </c>
      <c r="D63" s="543"/>
      <c r="E63" s="543"/>
      <c r="F63" s="543"/>
      <c r="G63" s="543"/>
      <c r="H63" s="543"/>
      <c r="J63" s="16"/>
      <c r="K63" s="16"/>
      <c r="L63" s="16"/>
    </row>
    <row r="64" spans="2:19" ht="15" customHeight="1">
      <c r="B64" s="14">
        <v>7</v>
      </c>
      <c r="C64" s="543" t="s">
        <v>50</v>
      </c>
      <c r="D64" s="543"/>
      <c r="E64" s="543"/>
      <c r="F64" s="543"/>
      <c r="G64" s="543"/>
      <c r="H64" s="543"/>
      <c r="J64" s="16"/>
      <c r="K64" s="16"/>
      <c r="L64" s="16"/>
    </row>
    <row r="65" spans="2:12" ht="15" customHeight="1">
      <c r="B65" s="14">
        <v>8</v>
      </c>
      <c r="C65" s="543" t="s">
        <v>30</v>
      </c>
      <c r="D65" s="543"/>
      <c r="E65" s="543"/>
      <c r="F65" s="543"/>
      <c r="G65" s="543"/>
      <c r="H65" s="543"/>
      <c r="J65" s="16"/>
      <c r="K65" s="16"/>
      <c r="L65" s="16"/>
    </row>
    <row r="66" spans="2:12" ht="15" customHeight="1">
      <c r="B66" s="14">
        <v>9</v>
      </c>
      <c r="C66" s="543" t="s">
        <v>51</v>
      </c>
      <c r="D66" s="543"/>
      <c r="E66" s="543"/>
      <c r="F66" s="543"/>
      <c r="G66" s="543"/>
      <c r="H66" s="543"/>
      <c r="J66" s="16"/>
      <c r="K66" s="16"/>
      <c r="L66" s="16"/>
    </row>
    <row r="67" spans="2:12" ht="15" customHeight="1">
      <c r="B67" s="14">
        <v>10</v>
      </c>
      <c r="C67" s="543" t="s">
        <v>32</v>
      </c>
      <c r="D67" s="543"/>
      <c r="E67" s="543"/>
      <c r="F67" s="543"/>
      <c r="G67" s="543"/>
      <c r="H67" s="543"/>
      <c r="J67" s="16"/>
      <c r="K67" s="16"/>
      <c r="L67" s="16"/>
    </row>
    <row r="69" spans="2:12">
      <c r="B69" s="17" t="s">
        <v>41</v>
      </c>
      <c r="C69" s="7"/>
      <c r="D69" s="7"/>
    </row>
    <row r="70" spans="2:12">
      <c r="B70" s="7"/>
      <c r="C70" s="7"/>
      <c r="D70" s="7"/>
    </row>
    <row r="71" spans="2:12">
      <c r="B71" s="7"/>
      <c r="C71" s="7"/>
      <c r="D71" s="7"/>
    </row>
  </sheetData>
  <mergeCells count="19">
    <mergeCell ref="C67:H67"/>
    <mergeCell ref="B56:H57"/>
    <mergeCell ref="J56:L56"/>
    <mergeCell ref="C58:H58"/>
    <mergeCell ref="C59:H59"/>
    <mergeCell ref="C60:H60"/>
    <mergeCell ref="C61:H61"/>
    <mergeCell ref="C62:H62"/>
    <mergeCell ref="C63:H63"/>
    <mergeCell ref="C64:H64"/>
    <mergeCell ref="C65:H65"/>
    <mergeCell ref="C66:H66"/>
    <mergeCell ref="B2:S2"/>
    <mergeCell ref="B4:B5"/>
    <mergeCell ref="C4:D5"/>
    <mergeCell ref="F4:F5"/>
    <mergeCell ref="G4:G5"/>
    <mergeCell ref="H4:H5"/>
    <mergeCell ref="J4:S4"/>
  </mergeCells>
  <pageMargins left="0.39370078740157483" right="0.39370078740157483" top="0.46" bottom="0.39370078740157483" header="0.31496062992125984" footer="0.31496062992125984"/>
  <pageSetup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P38"/>
  <sheetViews>
    <sheetView showWhiteSpace="0" zoomScale="85" zoomScaleNormal="85" zoomScalePageLayoutView="90" workbookViewId="0">
      <selection activeCell="B18" sqref="B18:H19"/>
    </sheetView>
  </sheetViews>
  <sheetFormatPr defaultColWidth="9.140625" defaultRowHeight="14.25"/>
  <cols>
    <col min="1" max="1" width="4.5703125" style="1" customWidth="1"/>
    <col min="2" max="2" width="9.28515625" style="1" customWidth="1"/>
    <col min="3" max="3" width="3.140625" style="1" customWidth="1"/>
    <col min="4" max="4" width="49.7109375" style="1" customWidth="1"/>
    <col min="5" max="5" width="3.85546875" style="1" customWidth="1"/>
    <col min="6" max="6" width="9.140625" style="1"/>
    <col min="7" max="7" width="16.85546875" style="1" customWidth="1"/>
    <col min="8" max="8" width="9.140625" style="1"/>
    <col min="9" max="9" width="2.85546875" style="1" customWidth="1"/>
    <col min="10" max="10" width="18.28515625" style="1" customWidth="1"/>
    <col min="11" max="11" width="14.85546875" style="1" customWidth="1"/>
    <col min="12" max="13" width="16" style="1" customWidth="1"/>
    <col min="14" max="16" width="15.42578125" style="1" customWidth="1"/>
    <col min="17" max="17" width="9.140625" style="1" customWidth="1"/>
    <col min="18" max="16384" width="9.140625" style="1"/>
  </cols>
  <sheetData>
    <row r="1" spans="2:16">
      <c r="P1" s="2"/>
    </row>
    <row r="2" spans="2:16" ht="15" customHeight="1">
      <c r="B2" s="541" t="s">
        <v>56</v>
      </c>
      <c r="C2" s="541"/>
      <c r="D2" s="541"/>
      <c r="E2" s="541"/>
      <c r="F2" s="541"/>
      <c r="G2" s="541"/>
      <c r="H2" s="541"/>
      <c r="I2" s="541"/>
      <c r="J2" s="541"/>
      <c r="K2" s="541"/>
      <c r="L2" s="541"/>
      <c r="M2" s="541"/>
      <c r="N2" s="541"/>
      <c r="O2" s="541"/>
      <c r="P2" s="541"/>
    </row>
    <row r="3" spans="2:16">
      <c r="P3" s="1" t="s">
        <v>374</v>
      </c>
    </row>
    <row r="4" spans="2:16" ht="15" customHeight="1">
      <c r="B4" s="532" t="s">
        <v>1</v>
      </c>
      <c r="C4" s="532" t="s">
        <v>45</v>
      </c>
      <c r="D4" s="532"/>
      <c r="F4" s="534" t="s">
        <v>794</v>
      </c>
      <c r="G4" s="534" t="s">
        <v>24</v>
      </c>
      <c r="H4" s="534" t="s">
        <v>796</v>
      </c>
      <c r="I4" s="188"/>
      <c r="J4" s="542" t="s">
        <v>757</v>
      </c>
      <c r="K4" s="542"/>
      <c r="L4" s="542"/>
      <c r="M4" s="542"/>
      <c r="N4" s="542"/>
      <c r="O4" s="542"/>
      <c r="P4" s="542"/>
    </row>
    <row r="5" spans="2:16" ht="95.25" customHeight="1" thickBot="1">
      <c r="B5" s="533"/>
      <c r="C5" s="533"/>
      <c r="D5" s="533"/>
      <c r="E5" s="216"/>
      <c r="F5" s="535"/>
      <c r="G5" s="535"/>
      <c r="H5" s="535"/>
      <c r="I5" s="188"/>
      <c r="J5" s="214" t="s">
        <v>47</v>
      </c>
      <c r="K5" s="214" t="s">
        <v>57</v>
      </c>
      <c r="L5" s="214" t="s">
        <v>50</v>
      </c>
      <c r="M5" s="214" t="s">
        <v>30</v>
      </c>
      <c r="N5" s="214" t="s">
        <v>58</v>
      </c>
      <c r="O5" s="214" t="s">
        <v>59</v>
      </c>
      <c r="P5" s="214" t="s">
        <v>32</v>
      </c>
    </row>
    <row r="6" spans="2:16" ht="22.5" customHeight="1">
      <c r="B6" s="211"/>
      <c r="C6" s="212"/>
      <c r="D6" s="212"/>
      <c r="F6" s="213">
        <v>9</v>
      </c>
      <c r="G6" s="213" t="s">
        <v>33</v>
      </c>
      <c r="H6" s="213" t="s">
        <v>60</v>
      </c>
      <c r="I6" s="189"/>
      <c r="J6" s="213">
        <v>1</v>
      </c>
      <c r="K6" s="213">
        <v>2</v>
      </c>
      <c r="L6" s="213">
        <v>3</v>
      </c>
      <c r="M6" s="213">
        <v>4</v>
      </c>
      <c r="N6" s="213">
        <v>5</v>
      </c>
      <c r="O6" s="213">
        <v>6</v>
      </c>
      <c r="P6" s="213">
        <v>7</v>
      </c>
    </row>
    <row r="7" spans="2:16" ht="9" customHeight="1">
      <c r="B7" s="3"/>
      <c r="C7" s="4"/>
      <c r="D7" s="4"/>
      <c r="E7" s="7"/>
      <c r="F7" s="5"/>
      <c r="G7" s="5"/>
      <c r="H7" s="5"/>
      <c r="I7" s="190"/>
      <c r="J7" s="5"/>
      <c r="K7" s="5"/>
      <c r="L7" s="5"/>
      <c r="M7" s="5"/>
      <c r="N7" s="5"/>
      <c r="O7" s="5"/>
      <c r="P7" s="5"/>
    </row>
    <row r="8" spans="2:16">
      <c r="B8" s="20"/>
      <c r="C8" s="22" t="s">
        <v>61</v>
      </c>
      <c r="D8" s="22"/>
      <c r="E8" s="7"/>
      <c r="F8" s="23" t="s">
        <v>54</v>
      </c>
      <c r="G8" s="23" t="s">
        <v>54</v>
      </c>
      <c r="H8" s="23" t="s">
        <v>54</v>
      </c>
      <c r="I8" s="190"/>
      <c r="J8" s="23" t="s">
        <v>54</v>
      </c>
      <c r="K8" s="23" t="s">
        <v>54</v>
      </c>
      <c r="L8" s="23" t="s">
        <v>54</v>
      </c>
      <c r="M8" s="23" t="s">
        <v>54</v>
      </c>
      <c r="N8" s="23" t="s">
        <v>54</v>
      </c>
      <c r="O8" s="23" t="s">
        <v>54</v>
      </c>
      <c r="P8" s="23" t="s">
        <v>54</v>
      </c>
    </row>
    <row r="9" spans="2:16">
      <c r="B9" s="24"/>
      <c r="C9" s="4"/>
      <c r="D9" s="4" t="s">
        <v>62</v>
      </c>
      <c r="E9" s="7"/>
      <c r="F9" s="5"/>
      <c r="G9" s="5"/>
      <c r="H9" s="5"/>
      <c r="I9" s="6"/>
      <c r="J9" s="5"/>
      <c r="K9" s="5"/>
      <c r="L9" s="5"/>
      <c r="M9" s="5"/>
      <c r="N9" s="5"/>
      <c r="O9" s="5"/>
      <c r="P9" s="5"/>
    </row>
    <row r="10" spans="2:16">
      <c r="B10" s="24"/>
      <c r="C10" s="4"/>
      <c r="D10" s="4" t="s">
        <v>63</v>
      </c>
      <c r="E10" s="7"/>
      <c r="F10" s="5"/>
      <c r="G10" s="5"/>
      <c r="H10" s="5"/>
      <c r="I10" s="6"/>
      <c r="J10" s="5"/>
      <c r="K10" s="5"/>
      <c r="L10" s="5"/>
      <c r="M10" s="5"/>
      <c r="N10" s="5"/>
      <c r="O10" s="5"/>
      <c r="P10" s="5"/>
    </row>
    <row r="11" spans="2:16">
      <c r="B11" s="24"/>
      <c r="C11" s="4"/>
      <c r="D11" s="4" t="s">
        <v>64</v>
      </c>
      <c r="E11" s="7"/>
      <c r="F11" s="5"/>
      <c r="G11" s="5"/>
      <c r="H11" s="5"/>
      <c r="I11" s="6"/>
      <c r="J11" s="5"/>
      <c r="K11" s="5"/>
      <c r="L11" s="5"/>
      <c r="M11" s="5"/>
      <c r="N11" s="5"/>
      <c r="O11" s="5"/>
      <c r="P11" s="5"/>
    </row>
    <row r="12" spans="2:16">
      <c r="B12" s="24"/>
      <c r="C12" s="4"/>
      <c r="D12" s="4" t="s">
        <v>65</v>
      </c>
      <c r="E12" s="7"/>
      <c r="F12" s="5"/>
      <c r="G12" s="5"/>
      <c r="H12" s="5"/>
      <c r="I12" s="6"/>
      <c r="J12" s="5"/>
      <c r="K12" s="5"/>
      <c r="L12" s="5"/>
      <c r="M12" s="5"/>
      <c r="N12" s="5"/>
      <c r="O12" s="5"/>
      <c r="P12" s="5"/>
    </row>
    <row r="13" spans="2:16">
      <c r="B13" s="24"/>
      <c r="C13" s="4"/>
      <c r="D13" s="4" t="s">
        <v>66</v>
      </c>
      <c r="E13" s="7"/>
      <c r="F13" s="5"/>
      <c r="G13" s="5"/>
      <c r="H13" s="5"/>
      <c r="I13" s="6"/>
      <c r="J13" s="5"/>
      <c r="K13" s="5"/>
      <c r="L13" s="5"/>
      <c r="M13" s="5"/>
      <c r="N13" s="5"/>
      <c r="O13" s="5"/>
      <c r="P13" s="5"/>
    </row>
    <row r="14" spans="2:16">
      <c r="B14" s="24"/>
      <c r="C14" s="4"/>
      <c r="D14" s="4" t="s">
        <v>67</v>
      </c>
      <c r="E14" s="7"/>
      <c r="F14" s="5"/>
      <c r="G14" s="5"/>
      <c r="H14" s="5"/>
      <c r="I14" s="6"/>
      <c r="J14" s="5"/>
      <c r="K14" s="5"/>
      <c r="L14" s="5"/>
      <c r="M14" s="5"/>
      <c r="N14" s="5"/>
      <c r="O14" s="5"/>
      <c r="P14" s="5"/>
    </row>
    <row r="15" spans="2:16" ht="15" thickBot="1">
      <c r="B15" s="28" t="s">
        <v>763</v>
      </c>
      <c r="C15" s="9"/>
      <c r="D15" s="9"/>
      <c r="E15" s="7"/>
      <c r="F15" s="9"/>
      <c r="G15" s="9"/>
      <c r="H15" s="9"/>
      <c r="I15" s="8"/>
      <c r="J15" s="9"/>
      <c r="K15" s="9"/>
      <c r="L15" s="9"/>
      <c r="M15" s="9"/>
      <c r="N15" s="9"/>
      <c r="O15" s="9"/>
      <c r="P15" s="9"/>
    </row>
    <row r="16" spans="2:16" ht="15" thickTop="1">
      <c r="B16" s="7"/>
      <c r="C16" s="7"/>
      <c r="D16" s="7"/>
      <c r="E16" s="7"/>
      <c r="F16" s="7"/>
      <c r="G16" s="7"/>
      <c r="H16" s="7"/>
      <c r="I16" s="7"/>
      <c r="J16" s="7"/>
      <c r="K16" s="7"/>
      <c r="L16" s="7"/>
      <c r="M16" s="7"/>
      <c r="N16" s="7"/>
      <c r="O16" s="7"/>
      <c r="P16" s="7"/>
    </row>
    <row r="17" spans="2:16">
      <c r="B17" s="7"/>
      <c r="C17" s="7"/>
      <c r="D17" s="7"/>
      <c r="E17" s="7"/>
      <c r="F17" s="7"/>
      <c r="G17" s="7"/>
      <c r="H17" s="7"/>
      <c r="I17" s="7"/>
      <c r="J17" s="7"/>
      <c r="K17" s="7"/>
      <c r="L17" s="7"/>
      <c r="M17" s="7"/>
      <c r="N17" s="7"/>
      <c r="O17" s="7"/>
      <c r="P17" s="7"/>
    </row>
    <row r="18" spans="2:16">
      <c r="B18" s="537" t="s">
        <v>25</v>
      </c>
      <c r="C18" s="537"/>
      <c r="D18" s="537"/>
      <c r="E18" s="537"/>
      <c r="F18" s="537"/>
      <c r="G18" s="537"/>
      <c r="H18" s="537"/>
      <c r="J18" s="539" t="s">
        <v>39</v>
      </c>
      <c r="K18" s="539"/>
      <c r="L18" s="539"/>
      <c r="M18" s="29"/>
    </row>
    <row r="19" spans="2:16" ht="15" thickBot="1">
      <c r="B19" s="538"/>
      <c r="C19" s="538"/>
      <c r="D19" s="538"/>
      <c r="E19" s="538"/>
      <c r="F19" s="538"/>
      <c r="G19" s="538"/>
      <c r="H19" s="538"/>
      <c r="J19" s="10">
        <v>1</v>
      </c>
      <c r="K19" s="10">
        <v>2</v>
      </c>
      <c r="L19" s="11" t="s">
        <v>6</v>
      </c>
      <c r="M19" s="30"/>
    </row>
    <row r="20" spans="2:16" ht="15" customHeight="1">
      <c r="B20" s="14">
        <v>1</v>
      </c>
      <c r="C20" s="543" t="s">
        <v>47</v>
      </c>
      <c r="D20" s="543"/>
      <c r="E20" s="543"/>
      <c r="F20" s="543"/>
      <c r="G20" s="543"/>
      <c r="H20" s="543"/>
      <c r="J20" s="15"/>
      <c r="K20" s="15"/>
      <c r="L20" s="15"/>
      <c r="M20" s="7"/>
    </row>
    <row r="21" spans="2:16" ht="15" customHeight="1">
      <c r="B21" s="14">
        <v>2</v>
      </c>
      <c r="C21" s="543" t="s">
        <v>57</v>
      </c>
      <c r="D21" s="543"/>
      <c r="E21" s="543"/>
      <c r="F21" s="543"/>
      <c r="G21" s="543"/>
      <c r="H21" s="543"/>
      <c r="J21" s="16"/>
      <c r="K21" s="16"/>
      <c r="L21" s="16"/>
    </row>
    <row r="22" spans="2:16" ht="15" customHeight="1">
      <c r="B22" s="14">
        <v>3</v>
      </c>
      <c r="C22" s="543" t="s">
        <v>50</v>
      </c>
      <c r="D22" s="543"/>
      <c r="E22" s="543"/>
      <c r="F22" s="543"/>
      <c r="G22" s="543"/>
      <c r="H22" s="543"/>
      <c r="J22" s="16"/>
      <c r="K22" s="16"/>
      <c r="L22" s="16"/>
    </row>
    <row r="23" spans="2:16" ht="15" customHeight="1">
      <c r="B23" s="14">
        <v>4</v>
      </c>
      <c r="C23" s="543" t="s">
        <v>30</v>
      </c>
      <c r="D23" s="543"/>
      <c r="E23" s="543"/>
      <c r="F23" s="543"/>
      <c r="G23" s="543"/>
      <c r="H23" s="543"/>
      <c r="J23" s="16"/>
      <c r="K23" s="16"/>
      <c r="L23" s="16"/>
    </row>
    <row r="24" spans="2:16" ht="15" customHeight="1">
      <c r="B24" s="14">
        <v>5</v>
      </c>
      <c r="C24" s="543" t="s">
        <v>58</v>
      </c>
      <c r="D24" s="543"/>
      <c r="E24" s="543"/>
      <c r="F24" s="543"/>
      <c r="G24" s="543"/>
      <c r="H24" s="543"/>
      <c r="J24" s="16"/>
      <c r="K24" s="16"/>
      <c r="L24" s="16"/>
    </row>
    <row r="25" spans="2:16" ht="15" customHeight="1">
      <c r="B25" s="14">
        <v>6</v>
      </c>
      <c r="C25" s="543" t="s">
        <v>59</v>
      </c>
      <c r="D25" s="543"/>
      <c r="E25" s="543"/>
      <c r="F25" s="543"/>
      <c r="G25" s="543"/>
      <c r="H25" s="543"/>
      <c r="J25" s="16"/>
      <c r="K25" s="16"/>
      <c r="L25" s="16"/>
    </row>
    <row r="26" spans="2:16" ht="15" customHeight="1">
      <c r="B26" s="14">
        <v>7</v>
      </c>
      <c r="C26" s="543" t="s">
        <v>32</v>
      </c>
      <c r="D26" s="543"/>
      <c r="E26" s="543"/>
      <c r="F26" s="543"/>
      <c r="G26" s="543"/>
      <c r="H26" s="543"/>
      <c r="J26" s="16"/>
      <c r="K26" s="16"/>
      <c r="L26" s="16"/>
    </row>
    <row r="27" spans="2:16" ht="10.5" customHeight="1">
      <c r="B27" s="31"/>
      <c r="C27" s="32"/>
      <c r="D27" s="32"/>
      <c r="E27" s="32"/>
      <c r="F27" s="32"/>
      <c r="G27" s="32"/>
      <c r="H27" s="32"/>
    </row>
    <row r="29" spans="2:16" ht="51">
      <c r="B29" s="537" t="s">
        <v>68</v>
      </c>
      <c r="C29" s="537" t="s">
        <v>59</v>
      </c>
      <c r="D29" s="537"/>
      <c r="E29" s="537"/>
      <c r="F29" s="537"/>
      <c r="G29" s="537"/>
      <c r="H29" s="537"/>
      <c r="J29" s="33" t="s">
        <v>69</v>
      </c>
      <c r="K29" s="33" t="s">
        <v>70</v>
      </c>
      <c r="L29" s="33" t="s">
        <v>71</v>
      </c>
      <c r="M29" s="33" t="s">
        <v>72</v>
      </c>
      <c r="N29" s="33" t="s">
        <v>73</v>
      </c>
    </row>
    <row r="30" spans="2:16" ht="15" thickBot="1">
      <c r="B30" s="538"/>
      <c r="C30" s="538"/>
      <c r="D30" s="538"/>
      <c r="E30" s="538"/>
      <c r="F30" s="538"/>
      <c r="G30" s="538"/>
      <c r="H30" s="538"/>
      <c r="J30" s="10"/>
      <c r="K30" s="10"/>
      <c r="L30" s="11"/>
      <c r="M30" s="11"/>
      <c r="N30" s="11"/>
    </row>
    <row r="31" spans="2:16" ht="15" customHeight="1">
      <c r="B31" s="12">
        <v>1</v>
      </c>
      <c r="C31" s="547" t="s">
        <v>74</v>
      </c>
      <c r="D31" s="547"/>
      <c r="E31" s="547"/>
      <c r="F31" s="547"/>
      <c r="G31" s="547"/>
      <c r="H31" s="547"/>
      <c r="J31" s="13"/>
      <c r="K31" s="13"/>
      <c r="L31" s="13"/>
      <c r="M31" s="13"/>
      <c r="N31" s="13"/>
    </row>
    <row r="32" spans="2:16" ht="15" customHeight="1">
      <c r="B32" s="14">
        <v>2</v>
      </c>
      <c r="C32" s="545" t="s">
        <v>75</v>
      </c>
      <c r="D32" s="545"/>
      <c r="E32" s="545"/>
      <c r="F32" s="545"/>
      <c r="G32" s="545"/>
      <c r="H32" s="545"/>
      <c r="J32" s="15"/>
      <c r="K32" s="15"/>
      <c r="L32" s="15"/>
      <c r="M32" s="15"/>
      <c r="N32" s="15"/>
    </row>
    <row r="33" spans="2:14">
      <c r="B33" s="14" t="s">
        <v>6</v>
      </c>
      <c r="C33" s="545" t="s">
        <v>6</v>
      </c>
      <c r="D33" s="545"/>
      <c r="E33" s="545"/>
      <c r="F33" s="545"/>
      <c r="G33" s="545"/>
      <c r="H33" s="545"/>
      <c r="J33" s="15"/>
      <c r="K33" s="15"/>
      <c r="L33" s="15"/>
      <c r="M33" s="15"/>
      <c r="N33" s="15"/>
    </row>
    <row r="34" spans="2:14" ht="15" thickBot="1">
      <c r="B34" s="34" t="s">
        <v>763</v>
      </c>
      <c r="C34" s="546"/>
      <c r="D34" s="546"/>
      <c r="E34" s="546"/>
      <c r="F34" s="546"/>
      <c r="G34" s="546"/>
      <c r="H34" s="546"/>
      <c r="J34" s="35"/>
      <c r="K34" s="35"/>
      <c r="L34" s="35"/>
      <c r="M34" s="35"/>
      <c r="N34" s="35"/>
    </row>
    <row r="35" spans="2:14" ht="15" thickTop="1"/>
    <row r="36" spans="2:14">
      <c r="B36" s="17" t="s">
        <v>41</v>
      </c>
      <c r="C36" s="7"/>
      <c r="D36" s="7"/>
    </row>
    <row r="37" spans="2:14">
      <c r="B37" s="7"/>
      <c r="C37" s="7" t="s">
        <v>42</v>
      </c>
      <c r="D37" s="7"/>
    </row>
    <row r="38" spans="2:14">
      <c r="B38" s="7"/>
      <c r="C38" s="7" t="s">
        <v>43</v>
      </c>
      <c r="D38" s="7"/>
    </row>
  </sheetData>
  <mergeCells count="22">
    <mergeCell ref="C33:H33"/>
    <mergeCell ref="C34:H34"/>
    <mergeCell ref="C24:H24"/>
    <mergeCell ref="C26:H26"/>
    <mergeCell ref="B29:B30"/>
    <mergeCell ref="C29:H30"/>
    <mergeCell ref="C31:H31"/>
    <mergeCell ref="C32:H32"/>
    <mergeCell ref="C25:H25"/>
    <mergeCell ref="C23:H23"/>
    <mergeCell ref="B2:P2"/>
    <mergeCell ref="B4:B5"/>
    <mergeCell ref="C4:D5"/>
    <mergeCell ref="F4:F5"/>
    <mergeCell ref="G4:G5"/>
    <mergeCell ref="H4:H5"/>
    <mergeCell ref="J4:P4"/>
    <mergeCell ref="B18:H19"/>
    <mergeCell ref="J18:L18"/>
    <mergeCell ref="C20:H20"/>
    <mergeCell ref="C21:H21"/>
    <mergeCell ref="C22:H22"/>
  </mergeCells>
  <pageMargins left="0.39370078740157483" right="0.39370078740157483" top="0.50531250000000005" bottom="0.39370078740157483" header="0.31496062992125984" footer="0.31496062992125984"/>
  <pageSetup scale="60" fitToHeight="0" orientation="landscape" r:id="rId1"/>
  <headerFooter>
    <oddHeader xml:space="preserve">&amp;R&amp;"-,Bold"&amp;10&amp;K0070C0ТЕЗ-ИЙН 2016 ОНЫ ТӨСВИЙН ТӨСӨЛ, 2017-2018 ОНЫ ТӨСВИЙН ТӨСӨӨЛӨЛ  БЭЛТГЭХ УДИРДАМЖИЙН ХАВСРАЛТ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2:I83"/>
  <sheetViews>
    <sheetView showRuler="0" topLeftCell="A2" zoomScale="85" zoomScaleNormal="85" zoomScalePageLayoutView="50" workbookViewId="0">
      <selection activeCell="N10" sqref="N10"/>
    </sheetView>
  </sheetViews>
  <sheetFormatPr defaultColWidth="9.140625" defaultRowHeight="15"/>
  <cols>
    <col min="1" max="1" width="4.28515625" style="83" customWidth="1"/>
    <col min="2" max="2" width="7.42578125" style="83" customWidth="1"/>
    <col min="3" max="3" width="6.140625" style="83" customWidth="1"/>
    <col min="4" max="4" width="54.42578125" style="83" customWidth="1"/>
    <col min="5" max="9" width="13.140625" style="83" customWidth="1"/>
    <col min="10" max="16384" width="9.140625" style="83"/>
  </cols>
  <sheetData>
    <row r="2" spans="2:9" ht="30.75" customHeight="1">
      <c r="B2" s="541" t="s">
        <v>797</v>
      </c>
      <c r="C2" s="541"/>
      <c r="D2" s="541"/>
      <c r="E2" s="541"/>
      <c r="F2" s="541"/>
      <c r="G2" s="541"/>
      <c r="H2" s="541"/>
      <c r="I2" s="541"/>
    </row>
    <row r="3" spans="2:9">
      <c r="I3" s="83" t="s">
        <v>374</v>
      </c>
    </row>
    <row r="4" spans="2:9" ht="60" customHeight="1">
      <c r="B4" s="565" t="s">
        <v>76</v>
      </c>
      <c r="C4" s="566"/>
      <c r="D4" s="567"/>
      <c r="E4" s="215" t="s">
        <v>773</v>
      </c>
      <c r="F4" s="215" t="s">
        <v>774</v>
      </c>
      <c r="G4" s="215" t="s">
        <v>798</v>
      </c>
      <c r="H4" s="215" t="s">
        <v>77</v>
      </c>
      <c r="I4" s="215" t="s">
        <v>78</v>
      </c>
    </row>
    <row r="5" spans="2:9" ht="16.5" customHeight="1">
      <c r="B5" s="568"/>
      <c r="C5" s="569"/>
      <c r="D5" s="570"/>
      <c r="E5" s="209">
        <v>1</v>
      </c>
      <c r="F5" s="209">
        <v>2</v>
      </c>
      <c r="G5" s="209">
        <v>3</v>
      </c>
      <c r="H5" s="209">
        <v>4</v>
      </c>
      <c r="I5" s="209">
        <v>5</v>
      </c>
    </row>
    <row r="6" spans="2:9" ht="24.75" customHeight="1">
      <c r="B6" s="560" t="s">
        <v>79</v>
      </c>
      <c r="C6" s="561"/>
      <c r="D6" s="561"/>
      <c r="E6" s="561"/>
      <c r="F6" s="561"/>
      <c r="G6" s="561"/>
      <c r="H6" s="561"/>
      <c r="I6" s="562"/>
    </row>
    <row r="7" spans="2:9">
      <c r="B7" s="557" t="s">
        <v>80</v>
      </c>
      <c r="C7" s="558"/>
      <c r="D7" s="558"/>
      <c r="E7" s="558"/>
      <c r="F7" s="558"/>
      <c r="G7" s="558"/>
      <c r="H7" s="558"/>
      <c r="I7" s="559"/>
    </row>
    <row r="8" spans="2:9" ht="24.75" customHeight="1">
      <c r="B8" s="552" t="s">
        <v>764</v>
      </c>
      <c r="C8" s="553"/>
      <c r="D8" s="553"/>
      <c r="E8" s="553"/>
      <c r="F8" s="553"/>
      <c r="G8" s="553"/>
      <c r="H8" s="553"/>
      <c r="I8" s="554"/>
    </row>
    <row r="9" spans="2:9" ht="15.75">
      <c r="B9" s="563" t="s">
        <v>81</v>
      </c>
      <c r="C9" s="564"/>
      <c r="D9" s="62" t="s">
        <v>82</v>
      </c>
      <c r="E9" s="84"/>
      <c r="F9" s="84"/>
      <c r="G9" s="84"/>
      <c r="H9" s="84"/>
      <c r="I9" s="84"/>
    </row>
    <row r="10" spans="2:9">
      <c r="B10" s="555"/>
      <c r="C10" s="556"/>
      <c r="D10" s="63"/>
      <c r="E10" s="84"/>
      <c r="F10" s="84"/>
      <c r="G10" s="84"/>
      <c r="H10" s="84"/>
      <c r="I10" s="84"/>
    </row>
    <row r="11" spans="2:9">
      <c r="B11" s="555"/>
      <c r="C11" s="556"/>
      <c r="D11" s="63"/>
      <c r="E11" s="84"/>
      <c r="F11" s="84"/>
      <c r="G11" s="84"/>
      <c r="H11" s="84"/>
      <c r="I11" s="84"/>
    </row>
    <row r="12" spans="2:9">
      <c r="B12" s="555"/>
      <c r="C12" s="556"/>
      <c r="D12" s="63"/>
      <c r="E12" s="84"/>
      <c r="F12" s="84"/>
      <c r="G12" s="84"/>
      <c r="H12" s="84"/>
      <c r="I12" s="84"/>
    </row>
    <row r="13" spans="2:9" hidden="1">
      <c r="B13" s="555"/>
      <c r="C13" s="556"/>
      <c r="D13" s="63"/>
      <c r="E13" s="84"/>
      <c r="F13" s="84"/>
      <c r="G13" s="84"/>
      <c r="H13" s="84"/>
      <c r="I13" s="84"/>
    </row>
    <row r="14" spans="2:9" hidden="1">
      <c r="B14" s="555"/>
      <c r="C14" s="556"/>
      <c r="D14" s="63"/>
      <c r="E14" s="84"/>
      <c r="F14" s="84"/>
      <c r="G14" s="84"/>
      <c r="H14" s="84"/>
      <c r="I14" s="84"/>
    </row>
    <row r="15" spans="2:9" hidden="1">
      <c r="B15" s="555"/>
      <c r="C15" s="556"/>
      <c r="D15" s="63"/>
      <c r="E15" s="84"/>
      <c r="F15" s="84"/>
      <c r="G15" s="84"/>
      <c r="H15" s="84"/>
      <c r="I15" s="84"/>
    </row>
    <row r="16" spans="2:9" hidden="1">
      <c r="B16" s="555"/>
      <c r="C16" s="556"/>
      <c r="D16" s="63"/>
      <c r="E16" s="84"/>
      <c r="F16" s="84"/>
      <c r="G16" s="84"/>
      <c r="H16" s="84"/>
      <c r="I16" s="84"/>
    </row>
    <row r="17" spans="2:9" hidden="1">
      <c r="B17" s="555"/>
      <c r="C17" s="556"/>
      <c r="D17" s="63"/>
      <c r="E17" s="84"/>
      <c r="F17" s="84"/>
      <c r="G17" s="84"/>
      <c r="H17" s="84"/>
      <c r="I17" s="84"/>
    </row>
    <row r="18" spans="2:9" hidden="1">
      <c r="B18" s="555"/>
      <c r="C18" s="556"/>
      <c r="D18" s="63"/>
      <c r="E18" s="84"/>
      <c r="F18" s="84"/>
      <c r="G18" s="84"/>
      <c r="H18" s="84"/>
      <c r="I18" s="84"/>
    </row>
    <row r="19" spans="2:9" ht="15.75" hidden="1">
      <c r="B19" s="555"/>
      <c r="C19" s="556"/>
      <c r="D19" s="64"/>
      <c r="E19" s="84"/>
      <c r="F19" s="84"/>
      <c r="G19" s="84"/>
      <c r="H19" s="84"/>
      <c r="I19" s="84"/>
    </row>
    <row r="20" spans="2:9" hidden="1">
      <c r="B20" s="555"/>
      <c r="C20" s="556"/>
      <c r="D20" s="63"/>
      <c r="E20" s="84"/>
      <c r="F20" s="84"/>
      <c r="G20" s="84"/>
      <c r="H20" s="84"/>
      <c r="I20" s="84"/>
    </row>
    <row r="21" spans="2:9" hidden="1">
      <c r="B21" s="555"/>
      <c r="C21" s="556"/>
      <c r="D21" s="63"/>
      <c r="E21" s="84"/>
      <c r="F21" s="84"/>
      <c r="G21" s="84"/>
      <c r="H21" s="84"/>
      <c r="I21" s="84"/>
    </row>
    <row r="22" spans="2:9" hidden="1">
      <c r="B22" s="555"/>
      <c r="C22" s="556"/>
      <c r="D22" s="63"/>
      <c r="E22" s="84"/>
      <c r="F22" s="84"/>
      <c r="G22" s="84"/>
      <c r="H22" s="84"/>
      <c r="I22" s="84"/>
    </row>
    <row r="23" spans="2:9" hidden="1">
      <c r="B23" s="555"/>
      <c r="C23" s="556"/>
      <c r="D23" s="63"/>
      <c r="E23" s="84"/>
      <c r="F23" s="84"/>
      <c r="G23" s="84"/>
      <c r="H23" s="84"/>
      <c r="I23" s="84"/>
    </row>
    <row r="24" spans="2:9" ht="15.75" hidden="1">
      <c r="B24" s="555"/>
      <c r="C24" s="556"/>
      <c r="D24" s="64"/>
      <c r="E24" s="84"/>
      <c r="F24" s="84"/>
      <c r="G24" s="84"/>
      <c r="H24" s="84"/>
      <c r="I24" s="84"/>
    </row>
    <row r="25" spans="2:9" hidden="1">
      <c r="B25" s="555"/>
      <c r="C25" s="556"/>
      <c r="D25" s="63"/>
      <c r="E25" s="84"/>
      <c r="F25" s="84"/>
      <c r="G25" s="84"/>
      <c r="H25" s="84"/>
      <c r="I25" s="84"/>
    </row>
    <row r="26" spans="2:9" hidden="1">
      <c r="B26" s="555"/>
      <c r="C26" s="556"/>
      <c r="D26" s="63"/>
      <c r="E26" s="84"/>
      <c r="F26" s="84"/>
      <c r="G26" s="84"/>
      <c r="H26" s="84"/>
      <c r="I26" s="84"/>
    </row>
    <row r="27" spans="2:9" hidden="1">
      <c r="B27" s="555"/>
      <c r="C27" s="556"/>
      <c r="D27" s="63"/>
      <c r="E27" s="84"/>
      <c r="F27" s="84"/>
      <c r="G27" s="84"/>
      <c r="H27" s="84"/>
      <c r="I27" s="84"/>
    </row>
    <row r="28" spans="2:9" hidden="1">
      <c r="B28" s="555"/>
      <c r="C28" s="556"/>
      <c r="D28" s="63"/>
      <c r="E28" s="84"/>
      <c r="F28" s="84"/>
      <c r="G28" s="84"/>
      <c r="H28" s="84"/>
      <c r="I28" s="84"/>
    </row>
    <row r="29" spans="2:9" ht="15.75" hidden="1">
      <c r="B29" s="555"/>
      <c r="C29" s="556"/>
      <c r="D29" s="64"/>
      <c r="E29" s="84"/>
      <c r="F29" s="84"/>
      <c r="G29" s="84"/>
      <c r="H29" s="84"/>
      <c r="I29" s="84"/>
    </row>
    <row r="30" spans="2:9" hidden="1">
      <c r="B30" s="555"/>
      <c r="C30" s="556"/>
      <c r="D30" s="63"/>
      <c r="E30" s="84"/>
      <c r="F30" s="84"/>
      <c r="G30" s="84"/>
      <c r="H30" s="84"/>
      <c r="I30" s="84"/>
    </row>
    <row r="31" spans="2:9" hidden="1">
      <c r="B31" s="555"/>
      <c r="C31" s="556"/>
      <c r="D31" s="63"/>
      <c r="E31" s="84"/>
      <c r="F31" s="84"/>
      <c r="G31" s="84"/>
      <c r="H31" s="84"/>
      <c r="I31" s="84"/>
    </row>
    <row r="32" spans="2:9" hidden="1">
      <c r="B32" s="555"/>
      <c r="C32" s="556"/>
      <c r="D32" s="63"/>
      <c r="E32" s="84"/>
      <c r="F32" s="84"/>
      <c r="G32" s="84"/>
      <c r="H32" s="84"/>
      <c r="I32" s="84"/>
    </row>
    <row r="33" spans="2:9" hidden="1">
      <c r="B33" s="555"/>
      <c r="C33" s="556"/>
      <c r="D33" s="63"/>
      <c r="E33" s="84"/>
      <c r="F33" s="84"/>
      <c r="G33" s="84"/>
      <c r="H33" s="84"/>
      <c r="I33" s="84"/>
    </row>
    <row r="34" spans="2:9" hidden="1">
      <c r="B34" s="555"/>
      <c r="C34" s="556"/>
      <c r="D34" s="63"/>
      <c r="E34" s="84"/>
      <c r="F34" s="84"/>
      <c r="G34" s="84"/>
      <c r="H34" s="84"/>
      <c r="I34" s="84"/>
    </row>
    <row r="35" spans="2:9" ht="15.75" hidden="1">
      <c r="B35" s="555"/>
      <c r="C35" s="556"/>
      <c r="D35" s="64"/>
      <c r="E35" s="84"/>
      <c r="F35" s="84"/>
      <c r="G35" s="84"/>
      <c r="H35" s="84"/>
      <c r="I35" s="84"/>
    </row>
    <row r="36" spans="2:9" hidden="1">
      <c r="B36" s="555"/>
      <c r="C36" s="556"/>
      <c r="D36" s="63"/>
      <c r="E36" s="84"/>
      <c r="F36" s="84"/>
      <c r="G36" s="84"/>
      <c r="H36" s="84"/>
      <c r="I36" s="84"/>
    </row>
    <row r="37" spans="2:9" hidden="1">
      <c r="B37" s="555"/>
      <c r="C37" s="556"/>
      <c r="D37" s="63"/>
      <c r="E37" s="84"/>
      <c r="F37" s="84"/>
      <c r="G37" s="84"/>
      <c r="H37" s="84"/>
      <c r="I37" s="84"/>
    </row>
    <row r="38" spans="2:9" hidden="1">
      <c r="B38" s="555"/>
      <c r="C38" s="556"/>
      <c r="D38" s="63"/>
      <c r="E38" s="84"/>
      <c r="F38" s="84"/>
      <c r="G38" s="84"/>
      <c r="H38" s="84"/>
      <c r="I38" s="84"/>
    </row>
    <row r="39" spans="2:9" hidden="1">
      <c r="B39" s="555"/>
      <c r="C39" s="556"/>
      <c r="D39" s="63"/>
      <c r="E39" s="84"/>
      <c r="F39" s="84"/>
      <c r="G39" s="84"/>
      <c r="H39" s="84"/>
      <c r="I39" s="84"/>
    </row>
    <row r="40" spans="2:9" hidden="1">
      <c r="B40" s="555"/>
      <c r="C40" s="556"/>
      <c r="D40" s="63"/>
      <c r="E40" s="84"/>
      <c r="F40" s="84"/>
      <c r="G40" s="84"/>
      <c r="H40" s="84"/>
      <c r="I40" s="84"/>
    </row>
    <row r="41" spans="2:9" ht="15.75" hidden="1">
      <c r="B41" s="555"/>
      <c r="C41" s="556"/>
      <c r="D41" s="64"/>
      <c r="E41" s="84"/>
      <c r="F41" s="84"/>
      <c r="G41" s="84"/>
      <c r="H41" s="84"/>
      <c r="I41" s="84"/>
    </row>
    <row r="42" spans="2:9" hidden="1">
      <c r="B42" s="555"/>
      <c r="C42" s="556"/>
      <c r="D42" s="63"/>
      <c r="E42" s="84"/>
      <c r="F42" s="84"/>
      <c r="G42" s="84"/>
      <c r="H42" s="84"/>
      <c r="I42" s="84"/>
    </row>
    <row r="43" spans="2:9" hidden="1">
      <c r="B43" s="555"/>
      <c r="C43" s="556"/>
      <c r="D43" s="63"/>
      <c r="E43" s="84"/>
      <c r="F43" s="84"/>
      <c r="G43" s="84"/>
      <c r="H43" s="84"/>
      <c r="I43" s="84"/>
    </row>
    <row r="44" spans="2:9" hidden="1">
      <c r="B44" s="555"/>
      <c r="C44" s="556"/>
      <c r="D44" s="63"/>
      <c r="E44" s="84"/>
      <c r="F44" s="84"/>
      <c r="G44" s="84"/>
      <c r="H44" s="84"/>
      <c r="I44" s="84"/>
    </row>
    <row r="45" spans="2:9" hidden="1">
      <c r="B45" s="555"/>
      <c r="C45" s="556"/>
      <c r="D45" s="63"/>
      <c r="E45" s="84"/>
      <c r="F45" s="84"/>
      <c r="G45" s="84"/>
      <c r="H45" s="84"/>
      <c r="I45" s="84"/>
    </row>
    <row r="46" spans="2:9" hidden="1">
      <c r="B46" s="555"/>
      <c r="C46" s="556"/>
      <c r="D46" s="63"/>
      <c r="E46" s="84"/>
      <c r="F46" s="84"/>
      <c r="G46" s="84"/>
      <c r="H46" s="84"/>
      <c r="I46" s="84"/>
    </row>
    <row r="47" spans="2:9" hidden="1">
      <c r="B47" s="555"/>
      <c r="C47" s="556"/>
      <c r="D47" s="63"/>
      <c r="E47" s="84"/>
      <c r="F47" s="84"/>
      <c r="G47" s="84"/>
      <c r="H47" s="84"/>
      <c r="I47" s="84"/>
    </row>
    <row r="48" spans="2:9" hidden="1">
      <c r="B48" s="555"/>
      <c r="C48" s="556"/>
      <c r="D48" s="63"/>
      <c r="E48" s="84"/>
      <c r="F48" s="84"/>
      <c r="G48" s="84"/>
      <c r="H48" s="84"/>
      <c r="I48" s="84"/>
    </row>
    <row r="49" spans="2:9" hidden="1">
      <c r="B49" s="555"/>
      <c r="C49" s="556"/>
      <c r="D49" s="63"/>
      <c r="E49" s="84"/>
      <c r="F49" s="84"/>
      <c r="G49" s="84"/>
      <c r="H49" s="84"/>
      <c r="I49" s="84"/>
    </row>
    <row r="50" spans="2:9" hidden="1">
      <c r="B50" s="555"/>
      <c r="C50" s="556"/>
      <c r="D50" s="63"/>
      <c r="E50" s="84"/>
      <c r="F50" s="84"/>
      <c r="G50" s="84"/>
      <c r="H50" s="84"/>
      <c r="I50" s="84"/>
    </row>
    <row r="51" spans="2:9" hidden="1">
      <c r="B51" s="555"/>
      <c r="C51" s="556"/>
      <c r="D51" s="63"/>
      <c r="E51" s="84"/>
      <c r="F51" s="84"/>
      <c r="G51" s="84"/>
      <c r="H51" s="84"/>
      <c r="I51" s="84"/>
    </row>
    <row r="52" spans="2:9" ht="15.75" hidden="1">
      <c r="B52" s="555"/>
      <c r="C52" s="556"/>
      <c r="D52" s="64"/>
      <c r="E52" s="84"/>
      <c r="F52" s="84"/>
      <c r="G52" s="84"/>
      <c r="H52" s="84"/>
      <c r="I52" s="84"/>
    </row>
    <row r="53" spans="2:9" hidden="1">
      <c r="B53" s="555"/>
      <c r="C53" s="556"/>
      <c r="D53" s="63"/>
      <c r="E53" s="84"/>
      <c r="F53" s="84"/>
      <c r="G53" s="84"/>
      <c r="H53" s="84"/>
      <c r="I53" s="84"/>
    </row>
    <row r="54" spans="2:9" hidden="1">
      <c r="B54" s="555"/>
      <c r="C54" s="556"/>
      <c r="D54" s="63"/>
      <c r="E54" s="84"/>
      <c r="F54" s="84"/>
      <c r="G54" s="84"/>
      <c r="H54" s="84"/>
      <c r="I54" s="84"/>
    </row>
    <row r="55" spans="2:9" hidden="1">
      <c r="B55" s="555"/>
      <c r="C55" s="556"/>
      <c r="D55" s="63"/>
      <c r="E55" s="84"/>
      <c r="F55" s="84"/>
      <c r="G55" s="84"/>
      <c r="H55" s="84"/>
      <c r="I55" s="84"/>
    </row>
    <row r="56" spans="2:9" hidden="1">
      <c r="B56" s="555"/>
      <c r="C56" s="556"/>
      <c r="D56" s="63"/>
      <c r="E56" s="84"/>
      <c r="F56" s="84"/>
      <c r="G56" s="84"/>
      <c r="H56" s="84"/>
      <c r="I56" s="84"/>
    </row>
    <row r="57" spans="2:9" hidden="1">
      <c r="B57" s="555"/>
      <c r="C57" s="556"/>
      <c r="D57" s="63"/>
      <c r="E57" s="84"/>
      <c r="F57" s="84"/>
      <c r="G57" s="84"/>
      <c r="H57" s="84"/>
      <c r="I57" s="84"/>
    </row>
    <row r="58" spans="2:9" hidden="1">
      <c r="B58" s="555"/>
      <c r="C58" s="556"/>
      <c r="D58" s="63"/>
      <c r="E58" s="84"/>
      <c r="F58" s="84"/>
      <c r="G58" s="84"/>
      <c r="H58" s="84"/>
      <c r="I58" s="84"/>
    </row>
    <row r="59" spans="2:9" hidden="1">
      <c r="B59" s="555"/>
      <c r="C59" s="556"/>
      <c r="D59" s="63"/>
      <c r="E59" s="84"/>
      <c r="F59" s="84"/>
      <c r="G59" s="84"/>
      <c r="H59" s="84"/>
      <c r="I59" s="84"/>
    </row>
    <row r="60" spans="2:9" hidden="1">
      <c r="B60" s="555"/>
      <c r="C60" s="556"/>
      <c r="D60" s="63"/>
      <c r="E60" s="84"/>
      <c r="F60" s="84"/>
      <c r="G60" s="84"/>
      <c r="H60" s="84"/>
      <c r="I60" s="84"/>
    </row>
    <row r="61" spans="2:9" hidden="1">
      <c r="B61" s="555"/>
      <c r="C61" s="556"/>
      <c r="D61" s="63"/>
      <c r="E61" s="84"/>
      <c r="F61" s="84"/>
      <c r="G61" s="84"/>
      <c r="H61" s="84"/>
      <c r="I61" s="84"/>
    </row>
    <row r="62" spans="2:9" hidden="1">
      <c r="B62" s="555"/>
      <c r="C62" s="556"/>
      <c r="D62" s="63"/>
      <c r="E62" s="84"/>
      <c r="F62" s="84"/>
      <c r="G62" s="84"/>
      <c r="H62" s="84"/>
      <c r="I62" s="84"/>
    </row>
    <row r="63" spans="2:9" hidden="1">
      <c r="B63" s="555"/>
      <c r="C63" s="556"/>
      <c r="D63" s="63"/>
      <c r="E63" s="84"/>
      <c r="F63" s="84"/>
      <c r="G63" s="84"/>
      <c r="H63" s="84"/>
      <c r="I63" s="84"/>
    </row>
    <row r="64" spans="2:9" hidden="1">
      <c r="B64" s="555"/>
      <c r="C64" s="556"/>
      <c r="D64" s="63"/>
      <c r="E64" s="84"/>
      <c r="F64" s="84"/>
      <c r="G64" s="84"/>
      <c r="H64" s="84"/>
      <c r="I64" s="84"/>
    </row>
    <row r="65" spans="2:9" hidden="1">
      <c r="B65" s="555"/>
      <c r="C65" s="556"/>
      <c r="D65" s="63"/>
      <c r="E65" s="84"/>
      <c r="F65" s="84"/>
      <c r="G65" s="84"/>
      <c r="H65" s="84"/>
      <c r="I65" s="84"/>
    </row>
    <row r="66" spans="2:9" hidden="1">
      <c r="B66" s="555"/>
      <c r="C66" s="556"/>
      <c r="D66" s="63"/>
      <c r="E66" s="84"/>
      <c r="F66" s="84"/>
      <c r="G66" s="84"/>
      <c r="H66" s="84"/>
      <c r="I66" s="84"/>
    </row>
    <row r="67" spans="2:9" hidden="1">
      <c r="B67" s="555"/>
      <c r="C67" s="556"/>
      <c r="D67" s="63"/>
      <c r="E67" s="84"/>
      <c r="F67" s="84"/>
      <c r="G67" s="84"/>
      <c r="H67" s="84"/>
      <c r="I67" s="84"/>
    </row>
    <row r="68" spans="2:9" hidden="1">
      <c r="B68" s="555"/>
      <c r="C68" s="556"/>
      <c r="D68" s="63"/>
      <c r="E68" s="84"/>
      <c r="F68" s="84"/>
      <c r="G68" s="84"/>
      <c r="H68" s="84"/>
      <c r="I68" s="84"/>
    </row>
    <row r="69" spans="2:9" hidden="1">
      <c r="B69" s="555"/>
      <c r="C69" s="556"/>
      <c r="D69" s="63"/>
      <c r="E69" s="84"/>
      <c r="F69" s="84"/>
      <c r="G69" s="84"/>
      <c r="H69" s="84"/>
      <c r="I69" s="84"/>
    </row>
    <row r="70" spans="2:9" hidden="1">
      <c r="B70" s="555"/>
      <c r="C70" s="556"/>
      <c r="D70" s="63"/>
      <c r="E70" s="84"/>
      <c r="F70" s="84"/>
      <c r="G70" s="84"/>
      <c r="H70" s="84"/>
      <c r="I70" s="84"/>
    </row>
    <row r="71" spans="2:9" hidden="1">
      <c r="B71" s="555"/>
      <c r="C71" s="556"/>
      <c r="D71" s="63"/>
      <c r="E71" s="84"/>
      <c r="F71" s="84"/>
      <c r="G71" s="84"/>
      <c r="H71" s="84"/>
      <c r="I71" s="84"/>
    </row>
    <row r="72" spans="2:9" hidden="1">
      <c r="B72" s="555"/>
      <c r="C72" s="556"/>
      <c r="D72" s="63"/>
      <c r="E72" s="84"/>
      <c r="F72" s="84"/>
      <c r="G72" s="84"/>
      <c r="H72" s="84"/>
      <c r="I72" s="84"/>
    </row>
    <row r="73" spans="2:9">
      <c r="B73" s="555"/>
      <c r="C73" s="556"/>
      <c r="D73" s="63"/>
      <c r="E73" s="84"/>
      <c r="F73" s="84"/>
      <c r="G73" s="84"/>
      <c r="H73" s="84"/>
      <c r="I73" s="84"/>
    </row>
    <row r="74" spans="2:9">
      <c r="B74" s="555"/>
      <c r="C74" s="556"/>
      <c r="D74" s="63"/>
      <c r="E74" s="84"/>
      <c r="F74" s="84"/>
      <c r="G74" s="84"/>
      <c r="H74" s="84"/>
      <c r="I74" s="84"/>
    </row>
    <row r="75" spans="2:9">
      <c r="B75" s="555"/>
      <c r="C75" s="556"/>
      <c r="D75" s="63"/>
      <c r="E75" s="84"/>
      <c r="F75" s="84"/>
      <c r="G75" s="84"/>
      <c r="H75" s="84"/>
      <c r="I75" s="84"/>
    </row>
    <row r="76" spans="2:9">
      <c r="B76" s="555"/>
      <c r="C76" s="556"/>
      <c r="D76" s="63"/>
      <c r="E76" s="84"/>
      <c r="F76" s="84"/>
      <c r="G76" s="84"/>
      <c r="H76" s="84"/>
      <c r="I76" s="84"/>
    </row>
    <row r="77" spans="2:9" ht="16.5" thickBot="1">
      <c r="B77" s="571" t="s">
        <v>763</v>
      </c>
      <c r="C77" s="572"/>
      <c r="D77" s="573"/>
      <c r="E77" s="396"/>
      <c r="F77" s="396"/>
      <c r="G77" s="396"/>
      <c r="H77" s="396"/>
      <c r="I77" s="396"/>
    </row>
    <row r="78" spans="2:9" ht="16.5" thickTop="1">
      <c r="B78" s="192"/>
      <c r="C78" s="192"/>
      <c r="D78" s="192"/>
      <c r="E78" s="193"/>
      <c r="F78" s="193"/>
      <c r="G78" s="193"/>
      <c r="H78" s="193"/>
      <c r="I78" s="193"/>
    </row>
    <row r="79" spans="2:9" ht="110.25" customHeight="1">
      <c r="B79" s="552" t="s">
        <v>765</v>
      </c>
      <c r="C79" s="553"/>
      <c r="D79" s="553"/>
      <c r="E79" s="553"/>
      <c r="F79" s="553"/>
      <c r="G79" s="553"/>
      <c r="H79" s="553"/>
      <c r="I79" s="554"/>
    </row>
    <row r="80" spans="2:9" ht="120" customHeight="1">
      <c r="B80" s="548" t="s">
        <v>767</v>
      </c>
      <c r="C80" s="548"/>
      <c r="D80" s="548"/>
      <c r="E80" s="364"/>
      <c r="F80" s="364"/>
      <c r="G80" s="364"/>
      <c r="H80" s="364"/>
      <c r="I80" s="365" t="s">
        <v>83</v>
      </c>
    </row>
    <row r="81" spans="2:9">
      <c r="B81" s="549" t="s">
        <v>84</v>
      </c>
      <c r="C81" s="550"/>
      <c r="D81" s="551"/>
      <c r="E81" s="194"/>
      <c r="F81" s="194"/>
      <c r="G81" s="194"/>
      <c r="H81" s="194"/>
      <c r="I81" s="191" t="s">
        <v>83</v>
      </c>
    </row>
    <row r="82" spans="2:9">
      <c r="B82" s="549" t="s">
        <v>766</v>
      </c>
      <c r="C82" s="550"/>
      <c r="D82" s="551"/>
      <c r="E82" s="194"/>
      <c r="F82" s="194"/>
      <c r="G82" s="194"/>
      <c r="H82" s="194"/>
      <c r="I82" s="191" t="s">
        <v>83</v>
      </c>
    </row>
    <row r="83" spans="2:9" ht="15.75">
      <c r="B83" s="192"/>
      <c r="C83" s="192"/>
      <c r="D83" s="192"/>
      <c r="E83" s="193"/>
      <c r="F83" s="193"/>
      <c r="G83" s="193"/>
      <c r="H83" s="193"/>
      <c r="I83" s="193"/>
    </row>
  </sheetData>
  <mergeCells count="78">
    <mergeCell ref="B77:D77"/>
    <mergeCell ref="B69:C69"/>
    <mergeCell ref="B70:C70"/>
    <mergeCell ref="B71:C71"/>
    <mergeCell ref="B72:C72"/>
    <mergeCell ref="B73:C73"/>
    <mergeCell ref="B74:C74"/>
    <mergeCell ref="B65:C65"/>
    <mergeCell ref="B66:C66"/>
    <mergeCell ref="B4:D5"/>
    <mergeCell ref="B75:C75"/>
    <mergeCell ref="B76:C76"/>
    <mergeCell ref="B68:C68"/>
    <mergeCell ref="B57:C57"/>
    <mergeCell ref="B58:C58"/>
    <mergeCell ref="B59:C59"/>
    <mergeCell ref="B60:C60"/>
    <mergeCell ref="B61:C61"/>
    <mergeCell ref="B67:C67"/>
    <mergeCell ref="B56:C56"/>
    <mergeCell ref="B45:C45"/>
    <mergeCell ref="B46:C46"/>
    <mergeCell ref="B47:C47"/>
    <mergeCell ref="B55:C55"/>
    <mergeCell ref="B62:C62"/>
    <mergeCell ref="B63:C63"/>
    <mergeCell ref="B48:C48"/>
    <mergeCell ref="B49:C49"/>
    <mergeCell ref="B50:C50"/>
    <mergeCell ref="B51:C51"/>
    <mergeCell ref="B52:C52"/>
    <mergeCell ref="B64:C64"/>
    <mergeCell ref="B31:C31"/>
    <mergeCell ref="B44:C44"/>
    <mergeCell ref="B33:C33"/>
    <mergeCell ref="B34:C34"/>
    <mergeCell ref="B35:C35"/>
    <mergeCell ref="B36:C36"/>
    <mergeCell ref="B37:C37"/>
    <mergeCell ref="B38:C38"/>
    <mergeCell ref="B39:C39"/>
    <mergeCell ref="B40:C40"/>
    <mergeCell ref="B41:C41"/>
    <mergeCell ref="B42:C42"/>
    <mergeCell ref="B43:C43"/>
    <mergeCell ref="B53:C53"/>
    <mergeCell ref="B54:C54"/>
    <mergeCell ref="B2:I2"/>
    <mergeCell ref="B7:I7"/>
    <mergeCell ref="B6:I6"/>
    <mergeCell ref="B20:C20"/>
    <mergeCell ref="B9:C9"/>
    <mergeCell ref="B10:C10"/>
    <mergeCell ref="B11:C11"/>
    <mergeCell ref="B12:C12"/>
    <mergeCell ref="B13:C13"/>
    <mergeCell ref="B14:C14"/>
    <mergeCell ref="B15:C15"/>
    <mergeCell ref="B16:C16"/>
    <mergeCell ref="B17:C17"/>
    <mergeCell ref="B18:C18"/>
    <mergeCell ref="B19:C19"/>
    <mergeCell ref="B80:D80"/>
    <mergeCell ref="B81:D81"/>
    <mergeCell ref="B82:D82"/>
    <mergeCell ref="B8:I8"/>
    <mergeCell ref="B79:I79"/>
    <mergeCell ref="B32:C32"/>
    <mergeCell ref="B21:C21"/>
    <mergeCell ref="B22:C22"/>
    <mergeCell ref="B23:C23"/>
    <mergeCell ref="B24:C24"/>
    <mergeCell ref="B25:C25"/>
    <mergeCell ref="B26:C26"/>
    <mergeCell ref="B27:C27"/>
    <mergeCell ref="B28:C28"/>
    <mergeCell ref="B29:C29"/>
    <mergeCell ref="B30:C30"/>
  </mergeCells>
  <pageMargins left="0.7" right="0.7" top="0.75" bottom="0.75" header="0.3" footer="0.3"/>
  <pageSetup paperSize="9" scale="69" orientation="portrait" r:id="rId1"/>
  <headerFooter>
    <oddHeader xml:space="preserve">&amp;R&amp;"-,Bold"&amp;K0070C0ТЕЗ-ИЙН 2016 ОНЫ ТӨСВИЙН ТӨСӨЛ, 2017-2018 ОНЫ ТӨСВИЙН ТӨСӨӨЛӨЛ  БЭЛТГЭХ УДИРДАМЖИЙН ХАВСРАЛТ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2:I19"/>
  <sheetViews>
    <sheetView showGridLines="0" showRuler="0" zoomScaleNormal="100" workbookViewId="0">
      <selection activeCell="C10" sqref="C10"/>
    </sheetView>
  </sheetViews>
  <sheetFormatPr defaultColWidth="9.140625" defaultRowHeight="14.25"/>
  <cols>
    <col min="1" max="1" width="4.5703125" style="36" customWidth="1"/>
    <col min="2" max="2" width="4.28515625" style="51" customWidth="1"/>
    <col min="3" max="3" width="28.28515625" style="36" customWidth="1"/>
    <col min="4" max="4" width="7.28515625" style="36" customWidth="1"/>
    <col min="5" max="5" width="7.5703125" style="36" customWidth="1"/>
    <col min="6" max="6" width="9" style="36" customWidth="1"/>
    <col min="7" max="7" width="8.28515625" style="36" customWidth="1"/>
    <col min="8" max="8" width="11.7109375" style="36" customWidth="1"/>
    <col min="9" max="9" width="14.28515625" style="36" customWidth="1"/>
    <col min="10" max="16384" width="9.140625" style="36"/>
  </cols>
  <sheetData>
    <row r="2" spans="2:9" ht="15" customHeight="1">
      <c r="B2" s="574" t="s">
        <v>759</v>
      </c>
      <c r="C2" s="574"/>
      <c r="D2" s="574"/>
      <c r="E2" s="574"/>
      <c r="F2" s="574"/>
      <c r="G2" s="574"/>
      <c r="H2" s="574"/>
      <c r="I2" s="574"/>
    </row>
    <row r="3" spans="2:9" ht="15" customHeight="1">
      <c r="B3" s="197"/>
      <c r="C3" s="429"/>
      <c r="D3" s="197"/>
      <c r="E3" s="197"/>
      <c r="F3" s="197"/>
      <c r="G3" s="197"/>
      <c r="H3" s="197"/>
      <c r="I3" s="197" t="s">
        <v>374</v>
      </c>
    </row>
    <row r="4" spans="2:9" ht="21" customHeight="1">
      <c r="B4" s="575" t="s">
        <v>267</v>
      </c>
      <c r="C4" s="576" t="s">
        <v>85</v>
      </c>
      <c r="D4" s="575" t="s">
        <v>86</v>
      </c>
      <c r="E4" s="575"/>
      <c r="F4" s="575"/>
      <c r="G4" s="575"/>
      <c r="H4" s="575" t="s">
        <v>87</v>
      </c>
      <c r="I4" s="575" t="s">
        <v>88</v>
      </c>
    </row>
    <row r="5" spans="2:9" ht="47.25" customHeight="1">
      <c r="B5" s="575"/>
      <c r="C5" s="577"/>
      <c r="D5" s="201" t="s">
        <v>799</v>
      </c>
      <c r="E5" s="201" t="s">
        <v>800</v>
      </c>
      <c r="F5" s="201" t="s">
        <v>801</v>
      </c>
      <c r="G5" s="201">
        <v>2025</v>
      </c>
      <c r="H5" s="575"/>
      <c r="I5" s="575"/>
    </row>
    <row r="6" spans="2:9" s="65" customFormat="1">
      <c r="B6" s="575"/>
      <c r="C6" s="578"/>
      <c r="D6" s="209">
        <v>1</v>
      </c>
      <c r="E6" s="209">
        <v>2</v>
      </c>
      <c r="F6" s="209">
        <v>4</v>
      </c>
      <c r="G6" s="209">
        <v>5</v>
      </c>
      <c r="H6" s="209">
        <v>6</v>
      </c>
      <c r="I6" s="209" t="s">
        <v>89</v>
      </c>
    </row>
    <row r="7" spans="2:9" ht="36">
      <c r="B7" s="38">
        <v>1</v>
      </c>
      <c r="C7" s="39" t="s">
        <v>90</v>
      </c>
      <c r="D7" s="40"/>
      <c r="E7" s="40"/>
      <c r="F7" s="41"/>
      <c r="G7" s="41"/>
      <c r="H7" s="37"/>
      <c r="I7" s="40"/>
    </row>
    <row r="8" spans="2:9" ht="24">
      <c r="B8" s="38">
        <v>2</v>
      </c>
      <c r="C8" s="39" t="s">
        <v>91</v>
      </c>
      <c r="D8" s="42"/>
      <c r="E8" s="42"/>
      <c r="F8" s="43"/>
      <c r="G8" s="43"/>
      <c r="H8" s="44"/>
      <c r="I8" s="45"/>
    </row>
    <row r="9" spans="2:9" ht="36">
      <c r="B9" s="38">
        <v>3</v>
      </c>
      <c r="C9" s="39" t="s">
        <v>92</v>
      </c>
      <c r="D9" s="42"/>
      <c r="E9" s="42"/>
      <c r="F9" s="43"/>
      <c r="G9" s="43"/>
      <c r="H9" s="44"/>
      <c r="I9" s="45"/>
    </row>
    <row r="10" spans="2:9" ht="24">
      <c r="B10" s="38">
        <v>4</v>
      </c>
      <c r="C10" s="39" t="s">
        <v>93</v>
      </c>
      <c r="D10" s="42"/>
      <c r="E10" s="42"/>
      <c r="F10" s="43"/>
      <c r="G10" s="43"/>
      <c r="H10" s="44"/>
      <c r="I10" s="45"/>
    </row>
    <row r="11" spans="2:9" ht="36">
      <c r="B11" s="38">
        <v>5</v>
      </c>
      <c r="C11" s="39" t="s">
        <v>94</v>
      </c>
      <c r="D11" s="40"/>
      <c r="E11" s="40"/>
      <c r="F11" s="43"/>
      <c r="G11" s="43"/>
      <c r="H11" s="44"/>
      <c r="I11" s="46"/>
    </row>
    <row r="12" spans="2:9" ht="36">
      <c r="B12" s="47">
        <v>5.0999999999999996</v>
      </c>
      <c r="C12" s="48" t="s">
        <v>95</v>
      </c>
      <c r="D12" s="40"/>
      <c r="E12" s="40"/>
      <c r="F12" s="49"/>
      <c r="G12" s="49"/>
      <c r="H12" s="50"/>
      <c r="I12" s="46"/>
    </row>
    <row r="13" spans="2:9">
      <c r="B13" s="47">
        <v>5.2</v>
      </c>
      <c r="C13" s="48" t="s">
        <v>96</v>
      </c>
      <c r="D13" s="40"/>
      <c r="E13" s="40"/>
      <c r="F13" s="49"/>
      <c r="G13" s="49"/>
      <c r="H13" s="50"/>
      <c r="I13" s="46"/>
    </row>
    <row r="14" spans="2:9" ht="48">
      <c r="B14" s="47">
        <v>5.3</v>
      </c>
      <c r="C14" s="48" t="s">
        <v>97</v>
      </c>
      <c r="D14" s="40"/>
      <c r="E14" s="40"/>
      <c r="F14" s="49"/>
      <c r="G14" s="49"/>
      <c r="H14" s="50"/>
      <c r="I14" s="46"/>
    </row>
    <row r="15" spans="2:9" ht="24">
      <c r="B15" s="47">
        <v>5.4</v>
      </c>
      <c r="C15" s="48" t="s">
        <v>98</v>
      </c>
      <c r="D15" s="40"/>
      <c r="E15" s="40"/>
      <c r="F15" s="49"/>
      <c r="G15" s="49"/>
      <c r="H15" s="50"/>
      <c r="I15" s="46"/>
    </row>
    <row r="16" spans="2:9" ht="48">
      <c r="B16" s="47">
        <v>5.5</v>
      </c>
      <c r="C16" s="48" t="s">
        <v>99</v>
      </c>
      <c r="D16" s="40"/>
      <c r="E16" s="40"/>
      <c r="F16" s="49"/>
      <c r="G16" s="49"/>
      <c r="H16" s="50"/>
      <c r="I16" s="46"/>
    </row>
    <row r="17" spans="2:9" ht="36">
      <c r="B17" s="38">
        <v>6</v>
      </c>
      <c r="C17" s="39" t="s">
        <v>100</v>
      </c>
      <c r="D17" s="40"/>
      <c r="E17" s="40"/>
      <c r="F17" s="43"/>
      <c r="G17" s="43"/>
      <c r="H17" s="44"/>
      <c r="I17" s="46"/>
    </row>
    <row r="18" spans="2:9" ht="15" thickBot="1">
      <c r="B18" s="392"/>
      <c r="C18" s="393" t="s">
        <v>763</v>
      </c>
      <c r="D18" s="394" t="s">
        <v>101</v>
      </c>
      <c r="E18" s="394" t="s">
        <v>101</v>
      </c>
      <c r="F18" s="394" t="s">
        <v>101</v>
      </c>
      <c r="G18" s="394" t="s">
        <v>101</v>
      </c>
      <c r="H18" s="395" t="s">
        <v>101</v>
      </c>
      <c r="I18" s="389"/>
    </row>
    <row r="19" spans="2:9" ht="15" thickTop="1"/>
  </sheetData>
  <mergeCells count="6">
    <mergeCell ref="B2:I2"/>
    <mergeCell ref="B4:B6"/>
    <mergeCell ref="D4:G4"/>
    <mergeCell ref="H4:H5"/>
    <mergeCell ref="I4:I5"/>
    <mergeCell ref="C4:C6"/>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E4B77-51A2-4327-8798-F23BEEC3979E}">
  <sheetPr>
    <tabColor rgb="FFFF0000"/>
  </sheetPr>
  <dimension ref="B2:L30"/>
  <sheetViews>
    <sheetView zoomScale="85" zoomScaleNormal="85" workbookViewId="0">
      <selection activeCell="F20" sqref="F20"/>
    </sheetView>
  </sheetViews>
  <sheetFormatPr defaultColWidth="9.140625" defaultRowHeight="14.25"/>
  <cols>
    <col min="1" max="1" width="4.28515625" style="1" customWidth="1"/>
    <col min="2" max="2" width="6.5703125" style="1" customWidth="1"/>
    <col min="3" max="3" width="29.42578125" style="1" customWidth="1"/>
    <col min="4" max="4" width="15" style="1" customWidth="1"/>
    <col min="5" max="5" width="14.140625" style="1" customWidth="1"/>
    <col min="6" max="6" width="27.140625" style="1" customWidth="1"/>
    <col min="7" max="7" width="11.7109375" style="1" customWidth="1"/>
    <col min="8" max="8" width="14.140625" style="1" customWidth="1"/>
    <col min="9" max="9" width="10.7109375" style="1" customWidth="1"/>
    <col min="10" max="10" width="15.140625" style="1" customWidth="1"/>
    <col min="11" max="11" width="12.140625" style="1" customWidth="1"/>
    <col min="12" max="12" width="14.140625" style="1" customWidth="1"/>
    <col min="13" max="16384" width="9.140625" style="1"/>
  </cols>
  <sheetData>
    <row r="2" spans="2:12" ht="15">
      <c r="B2" s="579" t="s">
        <v>102</v>
      </c>
      <c r="C2" s="579"/>
      <c r="D2" s="579"/>
      <c r="E2" s="579"/>
      <c r="F2" s="579"/>
      <c r="G2" s="579"/>
      <c r="H2" s="579"/>
      <c r="I2" s="579"/>
      <c r="J2" s="579"/>
      <c r="K2" s="579"/>
      <c r="L2" s="579"/>
    </row>
    <row r="3" spans="2:12" ht="15" customHeight="1">
      <c r="B3" s="430"/>
      <c r="C3" s="430"/>
      <c r="D3" s="430"/>
      <c r="E3" s="430"/>
      <c r="F3" s="430"/>
      <c r="G3" s="430"/>
      <c r="H3" s="430"/>
      <c r="I3" s="430"/>
      <c r="J3" s="430"/>
      <c r="K3" s="430"/>
      <c r="L3" s="430" t="s">
        <v>374</v>
      </c>
    </row>
    <row r="4" spans="2:12" ht="15" customHeight="1">
      <c r="B4" s="576" t="s">
        <v>267</v>
      </c>
      <c r="C4" s="593" t="s">
        <v>103</v>
      </c>
      <c r="D4" s="576" t="s">
        <v>104</v>
      </c>
      <c r="E4" s="594" t="s">
        <v>105</v>
      </c>
      <c r="F4" s="585" t="s">
        <v>106</v>
      </c>
      <c r="G4" s="585" t="s">
        <v>802</v>
      </c>
      <c r="H4" s="585"/>
      <c r="I4" s="586" t="s">
        <v>803</v>
      </c>
      <c r="J4" s="586"/>
      <c r="K4" s="586" t="s">
        <v>796</v>
      </c>
      <c r="L4" s="586"/>
    </row>
    <row r="5" spans="2:12" ht="36.75" customHeight="1">
      <c r="B5" s="577"/>
      <c r="C5" s="593"/>
      <c r="D5" s="578"/>
      <c r="E5" s="595"/>
      <c r="F5" s="585"/>
      <c r="G5" s="195" t="s">
        <v>107</v>
      </c>
      <c r="H5" s="195" t="s">
        <v>108</v>
      </c>
      <c r="I5" s="195" t="s">
        <v>107</v>
      </c>
      <c r="J5" s="195" t="s">
        <v>108</v>
      </c>
      <c r="K5" s="195" t="s">
        <v>107</v>
      </c>
      <c r="L5" s="195" t="s">
        <v>108</v>
      </c>
    </row>
    <row r="6" spans="2:12" ht="15" customHeight="1">
      <c r="B6" s="578"/>
      <c r="C6" s="196">
        <v>1</v>
      </c>
      <c r="D6" s="196">
        <v>2</v>
      </c>
      <c r="E6" s="196">
        <v>3</v>
      </c>
      <c r="F6" s="196">
        <v>4</v>
      </c>
      <c r="G6" s="196">
        <v>5</v>
      </c>
      <c r="H6" s="196">
        <v>6</v>
      </c>
      <c r="I6" s="196">
        <v>7</v>
      </c>
      <c r="J6" s="196">
        <v>8</v>
      </c>
      <c r="K6" s="196">
        <v>9</v>
      </c>
      <c r="L6" s="196">
        <v>10</v>
      </c>
    </row>
    <row r="7" spans="2:12" ht="15" customHeight="1">
      <c r="B7" s="587" t="s">
        <v>109</v>
      </c>
      <c r="C7" s="588"/>
      <c r="D7" s="588"/>
      <c r="E7" s="588"/>
      <c r="F7" s="588"/>
      <c r="G7" s="588"/>
      <c r="H7" s="588"/>
      <c r="I7" s="588"/>
      <c r="J7" s="588"/>
      <c r="K7" s="588"/>
      <c r="L7" s="589"/>
    </row>
    <row r="8" spans="2:12" ht="15" customHeight="1">
      <c r="B8" s="590" t="s">
        <v>110</v>
      </c>
      <c r="C8" s="591"/>
      <c r="D8" s="591"/>
      <c r="E8" s="591"/>
      <c r="F8" s="591"/>
      <c r="G8" s="591"/>
      <c r="H8" s="591"/>
      <c r="I8" s="591"/>
      <c r="J8" s="591"/>
      <c r="K8" s="591"/>
      <c r="L8" s="592"/>
    </row>
    <row r="9" spans="2:12" ht="67.5">
      <c r="B9" s="71">
        <v>1</v>
      </c>
      <c r="C9" s="68" t="s">
        <v>111</v>
      </c>
      <c r="D9" s="257"/>
      <c r="E9" s="74"/>
      <c r="F9" s="85" t="s">
        <v>112</v>
      </c>
      <c r="G9" s="46"/>
      <c r="H9" s="46"/>
      <c r="I9" s="46"/>
      <c r="J9" s="46"/>
      <c r="K9" s="46"/>
      <c r="L9" s="46"/>
    </row>
    <row r="10" spans="2:12" ht="22.5">
      <c r="B10" s="71">
        <v>2</v>
      </c>
      <c r="C10" s="69" t="s">
        <v>113</v>
      </c>
      <c r="D10" s="257"/>
      <c r="E10" s="74"/>
      <c r="F10" s="85" t="s">
        <v>112</v>
      </c>
      <c r="G10" s="46"/>
      <c r="H10" s="46"/>
      <c r="I10" s="46"/>
      <c r="J10" s="46"/>
      <c r="K10" s="46"/>
      <c r="L10" s="46"/>
    </row>
    <row r="11" spans="2:12" ht="45">
      <c r="B11" s="71">
        <v>3</v>
      </c>
      <c r="C11" s="69" t="s">
        <v>114</v>
      </c>
      <c r="D11" s="257"/>
      <c r="E11" s="74"/>
      <c r="F11" s="85" t="s">
        <v>112</v>
      </c>
      <c r="G11" s="46"/>
      <c r="H11" s="46"/>
      <c r="I11" s="46"/>
      <c r="J11" s="46"/>
      <c r="K11" s="46"/>
      <c r="L11" s="46"/>
    </row>
    <row r="12" spans="2:12" ht="63.75" customHeight="1">
      <c r="B12" s="71">
        <v>4</v>
      </c>
      <c r="C12" s="69" t="s">
        <v>115</v>
      </c>
      <c r="D12" s="257"/>
      <c r="E12" s="74"/>
      <c r="F12" s="85" t="s">
        <v>112</v>
      </c>
      <c r="G12" s="46"/>
      <c r="H12" s="46"/>
      <c r="I12" s="46"/>
      <c r="J12" s="46"/>
      <c r="K12" s="46"/>
      <c r="L12" s="46"/>
    </row>
    <row r="13" spans="2:12" ht="22.5">
      <c r="B13" s="71">
        <v>5</v>
      </c>
      <c r="C13" s="69" t="s">
        <v>116</v>
      </c>
      <c r="D13" s="258"/>
      <c r="E13" s="74"/>
      <c r="F13" s="85" t="s">
        <v>112</v>
      </c>
      <c r="G13" s="46"/>
      <c r="H13" s="46"/>
      <c r="I13" s="46"/>
      <c r="J13" s="46"/>
      <c r="K13" s="46"/>
      <c r="L13" s="46"/>
    </row>
    <row r="14" spans="2:12" ht="15" thickBot="1">
      <c r="B14" s="580" t="s">
        <v>763</v>
      </c>
      <c r="C14" s="581"/>
      <c r="D14" s="390"/>
      <c r="E14" s="391"/>
      <c r="F14" s="388"/>
      <c r="G14" s="389"/>
      <c r="H14" s="389"/>
      <c r="I14" s="389"/>
      <c r="J14" s="389"/>
      <c r="K14" s="389"/>
      <c r="L14" s="389"/>
    </row>
    <row r="15" spans="2:12" ht="15" customHeight="1" thickTop="1">
      <c r="B15" s="582" t="s">
        <v>117</v>
      </c>
      <c r="C15" s="583"/>
      <c r="D15" s="583"/>
      <c r="E15" s="583"/>
      <c r="F15" s="583"/>
      <c r="G15" s="583"/>
      <c r="H15" s="583"/>
      <c r="I15" s="583"/>
      <c r="J15" s="583"/>
      <c r="K15" s="583"/>
      <c r="L15" s="584"/>
    </row>
    <row r="16" spans="2:12" ht="45">
      <c r="B16" s="79">
        <v>6</v>
      </c>
      <c r="C16" s="259" t="s">
        <v>118</v>
      </c>
      <c r="D16" s="73"/>
      <c r="E16" s="74"/>
      <c r="F16" s="75" t="s">
        <v>119</v>
      </c>
      <c r="G16" s="46"/>
      <c r="H16" s="46"/>
      <c r="I16" s="46"/>
      <c r="J16" s="46"/>
      <c r="K16" s="46"/>
      <c r="L16" s="46"/>
    </row>
    <row r="17" spans="2:12" ht="33.75">
      <c r="B17" s="79">
        <v>7</v>
      </c>
      <c r="C17" s="260" t="s">
        <v>120</v>
      </c>
      <c r="D17" s="73"/>
      <c r="E17" s="74"/>
      <c r="F17" s="75" t="s">
        <v>119</v>
      </c>
      <c r="G17" s="46"/>
      <c r="H17" s="46"/>
      <c r="I17" s="46"/>
      <c r="J17" s="46"/>
      <c r="K17" s="46"/>
      <c r="L17" s="46"/>
    </row>
    <row r="18" spans="2:12" ht="33.75">
      <c r="B18" s="79">
        <v>8</v>
      </c>
      <c r="C18" s="259" t="s">
        <v>121</v>
      </c>
      <c r="D18" s="73"/>
      <c r="E18" s="74"/>
      <c r="F18" s="85" t="s">
        <v>119</v>
      </c>
      <c r="G18" s="46"/>
      <c r="H18" s="46"/>
      <c r="I18" s="46"/>
      <c r="J18" s="46"/>
      <c r="K18" s="46"/>
      <c r="L18" s="46"/>
    </row>
    <row r="19" spans="2:12" ht="33.75">
      <c r="B19" s="79">
        <v>9</v>
      </c>
      <c r="C19" s="259" t="s">
        <v>122</v>
      </c>
      <c r="D19" s="73"/>
      <c r="E19" s="74"/>
      <c r="F19" s="85" t="s">
        <v>119</v>
      </c>
      <c r="G19" s="46"/>
      <c r="H19" s="46"/>
      <c r="I19" s="46"/>
      <c r="J19" s="46"/>
      <c r="K19" s="46"/>
      <c r="L19" s="46"/>
    </row>
    <row r="20" spans="2:12" ht="33.75">
      <c r="B20" s="79">
        <v>10</v>
      </c>
      <c r="C20" s="260" t="s">
        <v>123</v>
      </c>
      <c r="D20" s="73"/>
      <c r="E20" s="74"/>
      <c r="F20" s="85" t="s">
        <v>119</v>
      </c>
      <c r="G20" s="46"/>
      <c r="H20" s="46"/>
      <c r="I20" s="46"/>
      <c r="J20" s="46"/>
      <c r="K20" s="46"/>
      <c r="L20" s="46"/>
    </row>
    <row r="21" spans="2:12" ht="33.75">
      <c r="B21" s="79">
        <v>11</v>
      </c>
      <c r="C21" s="259" t="s">
        <v>124</v>
      </c>
      <c r="D21" s="73"/>
      <c r="E21" s="74"/>
      <c r="F21" s="261" t="s">
        <v>119</v>
      </c>
      <c r="G21" s="46"/>
      <c r="H21" s="46"/>
      <c r="I21" s="46"/>
      <c r="J21" s="46"/>
      <c r="K21" s="46"/>
      <c r="L21" s="46"/>
    </row>
    <row r="22" spans="2:12" ht="33.75">
      <c r="B22" s="79">
        <v>12</v>
      </c>
      <c r="C22" s="259" t="s">
        <v>125</v>
      </c>
      <c r="D22" s="73"/>
      <c r="E22" s="74"/>
      <c r="F22" s="85" t="s">
        <v>119</v>
      </c>
      <c r="G22" s="46"/>
      <c r="H22" s="46"/>
      <c r="I22" s="46"/>
      <c r="J22" s="46"/>
      <c r="K22" s="46"/>
      <c r="L22" s="46"/>
    </row>
    <row r="23" spans="2:12" ht="56.25">
      <c r="B23" s="79">
        <v>13</v>
      </c>
      <c r="C23" s="259" t="s">
        <v>126</v>
      </c>
      <c r="D23" s="73"/>
      <c r="E23" s="262"/>
      <c r="F23" s="85" t="s">
        <v>119</v>
      </c>
      <c r="G23" s="46"/>
      <c r="H23" s="46"/>
      <c r="I23" s="46"/>
      <c r="J23" s="46"/>
      <c r="K23" s="46"/>
      <c r="L23" s="46"/>
    </row>
    <row r="24" spans="2:12" ht="90">
      <c r="B24" s="79">
        <v>14</v>
      </c>
      <c r="C24" s="259" t="s">
        <v>762</v>
      </c>
      <c r="D24" s="73"/>
      <c r="E24" s="74"/>
      <c r="F24" s="85" t="s">
        <v>119</v>
      </c>
      <c r="G24" s="46"/>
      <c r="H24" s="46"/>
      <c r="I24" s="46"/>
      <c r="J24" s="46"/>
      <c r="K24" s="46"/>
      <c r="L24" s="46"/>
    </row>
    <row r="25" spans="2:12" ht="15" thickBot="1">
      <c r="B25" s="580" t="s">
        <v>763</v>
      </c>
      <c r="C25" s="581"/>
      <c r="D25" s="386"/>
      <c r="E25" s="387"/>
      <c r="F25" s="388"/>
      <c r="G25" s="389"/>
      <c r="H25" s="389"/>
      <c r="I25" s="389"/>
      <c r="J25" s="389"/>
      <c r="K25" s="389"/>
      <c r="L25" s="389"/>
    </row>
    <row r="26" spans="2:12" ht="15" customHeight="1" thickTop="1">
      <c r="B26" s="582" t="s">
        <v>127</v>
      </c>
      <c r="C26" s="583"/>
      <c r="D26" s="583"/>
      <c r="E26" s="583"/>
      <c r="F26" s="583"/>
      <c r="G26" s="583"/>
      <c r="H26" s="583"/>
      <c r="I26" s="583"/>
      <c r="J26" s="583"/>
      <c r="K26" s="583"/>
      <c r="L26" s="584"/>
    </row>
    <row r="27" spans="2:12" ht="67.5">
      <c r="B27" s="79">
        <v>15</v>
      </c>
      <c r="C27" s="263" t="s">
        <v>128</v>
      </c>
      <c r="D27" s="79"/>
      <c r="E27" s="72"/>
      <c r="F27" s="85" t="s">
        <v>129</v>
      </c>
      <c r="G27" s="46"/>
      <c r="H27" s="46"/>
      <c r="I27" s="46"/>
      <c r="J27" s="46"/>
      <c r="K27" s="46"/>
      <c r="L27" s="46"/>
    </row>
    <row r="28" spans="2:12" ht="45">
      <c r="B28" s="79">
        <v>16</v>
      </c>
      <c r="C28" s="263" t="s">
        <v>130</v>
      </c>
      <c r="D28" s="79"/>
      <c r="E28" s="72"/>
      <c r="F28" s="85" t="s">
        <v>129</v>
      </c>
      <c r="G28" s="46"/>
      <c r="H28" s="46"/>
      <c r="I28" s="46"/>
      <c r="J28" s="46"/>
      <c r="K28" s="46"/>
      <c r="L28" s="46"/>
    </row>
    <row r="29" spans="2:12" ht="15" thickBot="1">
      <c r="B29" s="580" t="s">
        <v>763</v>
      </c>
      <c r="C29" s="581"/>
      <c r="D29" s="386"/>
      <c r="E29" s="387"/>
      <c r="F29" s="388"/>
      <c r="G29" s="389"/>
      <c r="H29" s="389"/>
      <c r="I29" s="389"/>
      <c r="J29" s="389"/>
      <c r="K29" s="389"/>
      <c r="L29" s="389"/>
    </row>
    <row r="30" spans="2:12" ht="15" thickTop="1"/>
  </sheetData>
  <mergeCells count="16">
    <mergeCell ref="B2:L2"/>
    <mergeCell ref="B29:C29"/>
    <mergeCell ref="B4:B6"/>
    <mergeCell ref="B26:L26"/>
    <mergeCell ref="G4:H4"/>
    <mergeCell ref="I4:J4"/>
    <mergeCell ref="K4:L4"/>
    <mergeCell ref="B7:L7"/>
    <mergeCell ref="B8:L8"/>
    <mergeCell ref="B15:L15"/>
    <mergeCell ref="B14:C14"/>
    <mergeCell ref="B25:C25"/>
    <mergeCell ref="C4:C5"/>
    <mergeCell ref="D4:D5"/>
    <mergeCell ref="E4:E5"/>
    <mergeCell ref="F4:F5"/>
  </mergeCells>
  <pageMargins left="0.70866141732283472" right="0.70866141732283472" top="0.74803149606299213" bottom="0.74803149606299213" header="0.31496062992125984" footer="0.31496062992125984"/>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2FF4BF59DF3544935558214CA00815" ma:contentTypeVersion="4" ma:contentTypeDescription="Create a new document." ma:contentTypeScope="" ma:versionID="33b5fc3754701a7ace11acb294f28e93">
  <xsd:schema xmlns:xsd="http://www.w3.org/2001/XMLSchema" xmlns:xs="http://www.w3.org/2001/XMLSchema" xmlns:p="http://schemas.microsoft.com/office/2006/metadata/properties" xmlns:ns2="45dcc4a7-3258-47b8-9709-c7dddc883757" targetNamespace="http://schemas.microsoft.com/office/2006/metadata/properties" ma:root="true" ma:fieldsID="c975a849b6ea405b5721663d3b9e4151" ns2:_="">
    <xsd:import namespace="45dcc4a7-3258-47b8-9709-c7dddc8837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cc4a7-3258-47b8-9709-c7dddc883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A029B8-2AAD-4430-86BD-FFDDF5D31471}">
  <ds:schemaRef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45dcc4a7-3258-47b8-9709-c7dddc883757"/>
    <ds:schemaRef ds:uri="http://purl.org/dc/terms/"/>
  </ds:schemaRefs>
</ds:datastoreItem>
</file>

<file path=customXml/itemProps2.xml><?xml version="1.0" encoding="utf-8"?>
<ds:datastoreItem xmlns:ds="http://schemas.openxmlformats.org/officeDocument/2006/customXml" ds:itemID="{A21294A0-6473-49DE-876A-641A68EFCB6A}">
  <ds:schemaRefs>
    <ds:schemaRef ds:uri="http://schemas.microsoft.com/sharepoint/v3/contenttype/forms"/>
  </ds:schemaRefs>
</ds:datastoreItem>
</file>

<file path=customXml/itemProps3.xml><?xml version="1.0" encoding="utf-8"?>
<ds:datastoreItem xmlns:ds="http://schemas.openxmlformats.org/officeDocument/2006/customXml" ds:itemID="{F07534DA-7CB5-4241-84A8-B8F039304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cc4a7-3258-47b8-9709-c7dddc883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Ref Устгах засах шаардлагагүй</vt:lpstr>
      <vt:lpstr>ТМ-01</vt:lpstr>
      <vt:lpstr>ТМ-01а</vt:lpstr>
      <vt:lpstr>НМ-01</vt:lpstr>
      <vt:lpstr>НМ-02</vt:lpstr>
      <vt:lpstr>НМ-03</vt:lpstr>
      <vt:lpstr>НМ-04</vt:lpstr>
      <vt:lpstr>НМ-05</vt:lpstr>
      <vt:lpstr>НМ-06 (ОН)</vt:lpstr>
      <vt:lpstr>НМ-06а (ОН)</vt:lpstr>
      <vt:lpstr>НМ-06 (УТ)</vt:lpstr>
      <vt:lpstr>НМ-06а (УТ)</vt:lpstr>
      <vt:lpstr>НМ-07</vt:lpstr>
      <vt:lpstr>НМ-07а</vt:lpstr>
      <vt:lpstr>НМ-07б</vt:lpstr>
      <vt:lpstr>НМ-07в</vt:lpstr>
      <vt:lpstr>НМ-08</vt:lpstr>
      <vt:lpstr>НМ-09</vt:lpstr>
      <vt:lpstr>HM-09-01</vt:lpstr>
      <vt:lpstr>НМ-10</vt:lpstr>
      <vt:lpstr>НМ-10а</vt:lpstr>
      <vt:lpstr>НМ-11</vt:lpstr>
      <vt:lpstr>'НМ-08'!_Toc74257100</vt:lpstr>
      <vt:lpstr>'НМ-08'!_Toc74257101</vt:lpstr>
      <vt:lpstr>'НМ-08'!_Toc74257102</vt:lpstr>
      <vt:lpstr>'НМ-08'!_Toc74257104</vt:lpstr>
      <vt:lpstr>'HM-09-01'!creditors</vt:lpstr>
      <vt:lpstr>'HM-09-01'!creditorss</vt:lpstr>
      <vt:lpstr>'HM-09-01'!Print_Area</vt:lpstr>
      <vt:lpstr>'НМ-01'!Print_Area</vt:lpstr>
      <vt:lpstr>'НМ-02'!Print_Area</vt:lpstr>
      <vt:lpstr>'НМ-03'!Print_Area</vt:lpstr>
      <vt:lpstr>'НМ-04'!Print_Area</vt:lpstr>
      <vt:lpstr>'НМ-06а (ОН)'!Print_Area</vt:lpstr>
      <vt:lpstr>'НМ-09'!Print_Area</vt:lpstr>
      <vt:lpstr>'ТМ-01'!Print_Area</vt:lpstr>
      <vt:lpstr>'HM-09-01'!Print_Titles</vt:lpstr>
      <vt:lpstr>'HM-09-01'!TEZ</vt:lpstr>
      <vt:lpstr>'HM-09-01'!аймаг</vt:lpstr>
      <vt:lpstr>'HM-09-01'!Зээлдэгч</vt:lpstr>
      <vt:lpstr>'HM-09-01'!салбар</vt:lpstr>
      <vt:lpstr>'HM-09-01'!салбар1</vt:lpstr>
      <vt:lpstr>'HM-09-01'!ТЕЗ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Батсүх Төмөртулга</dc:creator>
  <cp:keywords/>
  <dc:description/>
  <cp:lastModifiedBy>Цолмон Энхбаяр</cp:lastModifiedBy>
  <cp:revision/>
  <cp:lastPrinted>2023-06-30T11:50:38Z</cp:lastPrinted>
  <dcterms:created xsi:type="dcterms:W3CDTF">2015-06-16T03:22:16Z</dcterms:created>
  <dcterms:modified xsi:type="dcterms:W3CDTF">2024-06-18T08:39:43Z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0x010100982FF4BF59DF3544935558214CA00815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