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j0001210\Documents\Удирдамж 2019\"/>
    </mc:Choice>
  </mc:AlternateContent>
  <xr:revisionPtr revIDLastSave="71" documentId="8_{B7A51C2B-EE97-40E3-A596-445C58B050A4}" xr6:coauthVersionLast="35" xr6:coauthVersionMax="35" xr10:uidLastSave="{315AF01F-6720-4CDA-800F-C9C35963C7BC}"/>
  <bookViews>
    <workbookView xWindow="0" yWindow="0" windowWidth="21570" windowHeight="7995" firstSheet="13" activeTab="14" xr2:uid="{00000000-000D-0000-FFFF-FFFF00000000}"/>
  </bookViews>
  <sheets>
    <sheet name="ҮХЭХ судалгаа" sheetId="17" r:id="rId1"/>
    <sheet name="ҮХЭХ" sheetId="16" r:id="rId2"/>
    <sheet name="үхэх мэдээлэл" sheetId="24" r:id="rId3"/>
    <sheet name="ХХОАТ1" sheetId="20" r:id="rId4"/>
    <sheet name="ХХОАТ2" sheetId="19" r:id="rId5"/>
    <sheet name="ОТБАҮЭИОАТ" sheetId="18" r:id="rId6"/>
    <sheet name="Буу" sheetId="15" r:id="rId7"/>
    <sheet name="Авто" sheetId="14" r:id="rId8"/>
    <sheet name="Ан" sheetId="13" r:id="rId9"/>
    <sheet name="ТТББАТ" sheetId="12" r:id="rId10"/>
    <sheet name="Ой" sheetId="23" r:id="rId11"/>
    <sheet name="Ус" sheetId="11" r:id="rId12"/>
    <sheet name="ТБӨО" sheetId="10" r:id="rId13"/>
    <sheet name="Газрын ДХ" sheetId="22" r:id="rId14"/>
    <sheet name="Sheet1" sheetId="25" r:id="rId15"/>
    <sheet name="Газар" sheetId="21" r:id="rId16"/>
    <sheet name="бусад" sheetId="9" r:id="rId17"/>
    <sheet name="тэмдэгт" sheetId="8" r:id="rId18"/>
    <sheet name="хүү торгууль" sheetId="7" r:id="rId19"/>
    <sheet name="нэгтгэл" sheetId="6" r:id="rId20"/>
    <sheet name="Хяналтын хуудас СЯ" sheetId="2" r:id="rId21"/>
  </sheets>
  <calcPr calcId="179020"/>
</workbook>
</file>

<file path=xl/calcChain.xml><?xml version="1.0" encoding="utf-8"?>
<calcChain xmlns="http://schemas.openxmlformats.org/spreadsheetml/2006/main">
  <c r="B33" i="2" l="1"/>
  <c r="C33" i="2"/>
  <c r="D33" i="2"/>
  <c r="E33" i="2"/>
  <c r="F33" i="2"/>
  <c r="G33" i="2"/>
  <c r="H33" i="2"/>
  <c r="I33" i="2"/>
  <c r="J33" i="2"/>
  <c r="K33" i="2"/>
  <c r="L33" i="2"/>
  <c r="M33" i="2"/>
  <c r="B39" i="2"/>
  <c r="C39" i="2"/>
  <c r="D39" i="2"/>
  <c r="E39" i="2"/>
  <c r="F39" i="2"/>
  <c r="G39" i="2"/>
  <c r="H39" i="2"/>
  <c r="I39" i="2"/>
  <c r="J39" i="2"/>
  <c r="K39" i="2"/>
  <c r="L39" i="2"/>
  <c r="M39" i="2"/>
  <c r="B768" i="17"/>
  <c r="Q15" i="2"/>
  <c r="Q16" i="2"/>
  <c r="Q17" i="2"/>
  <c r="Q18" i="2"/>
  <c r="Q19" i="2"/>
  <c r="Q20" i="2"/>
  <c r="Q21" i="2"/>
  <c r="Q22" i="2"/>
  <c r="Q23" i="2"/>
  <c r="Q24" i="2"/>
  <c r="Q25" i="2"/>
  <c r="Q27" i="2"/>
  <c r="Q28" i="2"/>
  <c r="Q30" i="2"/>
  <c r="Q32" i="2"/>
  <c r="Q34" i="2"/>
  <c r="Q35" i="2"/>
  <c r="Q36" i="2"/>
  <c r="Q37" i="2"/>
  <c r="Q38" i="2"/>
  <c r="Q40" i="2"/>
  <c r="Q41" i="2"/>
  <c r="Q42" i="2"/>
  <c r="Q43" i="2"/>
  <c r="Q44" i="2"/>
  <c r="Q45" i="2"/>
  <c r="Q46" i="2"/>
  <c r="Q47" i="2"/>
  <c r="Q48" i="2"/>
  <c r="Q50" i="2"/>
  <c r="Q51" i="2"/>
  <c r="Q52" i="2"/>
  <c r="Q53" i="2"/>
  <c r="Q54" i="2"/>
  <c r="Q56" i="2"/>
  <c r="Q57" i="2"/>
  <c r="Q58" i="2"/>
  <c r="Q59" i="2"/>
  <c r="Q60" i="2"/>
  <c r="Q61" i="2"/>
  <c r="Q62" i="2"/>
  <c r="Q64" i="2"/>
  <c r="Q65" i="2"/>
  <c r="Q66" i="2"/>
  <c r="Q67" i="2"/>
  <c r="Q68" i="2"/>
  <c r="Q69" i="2"/>
  <c r="Q70" i="2"/>
  <c r="F851" i="17"/>
  <c r="H19" i="12"/>
  <c r="G19" i="12"/>
  <c r="F19" i="12"/>
  <c r="E19" i="12"/>
  <c r="D19" i="12"/>
  <c r="C19" i="12"/>
  <c r="B19" i="12"/>
  <c r="H30" i="9"/>
  <c r="I30" i="9"/>
  <c r="G30" i="9"/>
  <c r="F30" i="9"/>
  <c r="E30" i="9"/>
  <c r="D30" i="9"/>
  <c r="C30" i="9"/>
  <c r="J50" i="6"/>
  <c r="I50" i="6"/>
  <c r="H50" i="6"/>
  <c r="G50" i="6"/>
  <c r="F50" i="6"/>
  <c r="E50" i="6"/>
  <c r="D50" i="6"/>
  <c r="C50" i="6"/>
  <c r="J44" i="6"/>
  <c r="I44" i="6"/>
  <c r="H44" i="6"/>
  <c r="G44" i="6"/>
  <c r="F44" i="6"/>
  <c r="E44" i="6"/>
  <c r="D44" i="6"/>
  <c r="C44" i="6"/>
  <c r="J37" i="6"/>
  <c r="J26" i="6"/>
  <c r="I37" i="6"/>
  <c r="I26" i="6"/>
  <c r="H37" i="6"/>
  <c r="H26" i="6"/>
  <c r="G37" i="6"/>
  <c r="F37" i="6"/>
  <c r="E37" i="6"/>
  <c r="D37" i="6"/>
  <c r="C37" i="6"/>
  <c r="G26" i="6"/>
  <c r="E26" i="6"/>
  <c r="D26" i="6"/>
  <c r="F26" i="6"/>
  <c r="C26" i="6"/>
  <c r="J22" i="6"/>
  <c r="I22" i="6"/>
  <c r="H22" i="6"/>
  <c r="G22" i="6"/>
  <c r="F22" i="6"/>
  <c r="E22" i="6"/>
  <c r="D22" i="6"/>
  <c r="C22" i="6"/>
  <c r="J19" i="6"/>
  <c r="I19" i="6"/>
  <c r="H19" i="6"/>
  <c r="G19" i="6"/>
  <c r="F19" i="6"/>
  <c r="E19" i="6"/>
  <c r="D19" i="6"/>
  <c r="C19" i="6"/>
  <c r="H9" i="6"/>
  <c r="H8" i="6"/>
  <c r="F9" i="6"/>
  <c r="F8" i="6"/>
  <c r="J9" i="6"/>
  <c r="I9" i="6"/>
  <c r="G9" i="6"/>
  <c r="E9" i="6"/>
  <c r="E8" i="6"/>
  <c r="D9" i="6"/>
  <c r="D8" i="6"/>
  <c r="C9" i="6"/>
  <c r="C8" i="6"/>
  <c r="E7" i="6"/>
  <c r="E6" i="6"/>
  <c r="E5" i="6"/>
  <c r="E53" i="6"/>
  <c r="C7" i="6"/>
  <c r="C6" i="6"/>
  <c r="C5" i="6"/>
  <c r="C53" i="6"/>
  <c r="F7" i="6"/>
  <c r="F6" i="6"/>
  <c r="F5" i="6"/>
  <c r="F53" i="6"/>
  <c r="J8" i="6"/>
  <c r="J7" i="6"/>
  <c r="J6" i="6"/>
  <c r="J5" i="6"/>
  <c r="J53" i="6"/>
  <c r="H7" i="6"/>
  <c r="H6" i="6"/>
  <c r="H5" i="6"/>
  <c r="H53" i="6"/>
  <c r="D7" i="6"/>
  <c r="D6" i="6"/>
  <c r="D5" i="6"/>
  <c r="D53" i="6"/>
  <c r="G8" i="6"/>
  <c r="G7" i="6"/>
  <c r="G6" i="6"/>
  <c r="G5" i="6"/>
  <c r="G53" i="6"/>
  <c r="I8" i="6"/>
  <c r="I7" i="6"/>
  <c r="I6" i="6"/>
  <c r="I5" i="6"/>
  <c r="I53" i="6"/>
  <c r="F63" i="2"/>
  <c r="G63" i="2"/>
  <c r="H63" i="2"/>
  <c r="I63" i="2"/>
  <c r="J63" i="2"/>
  <c r="K63" i="2"/>
  <c r="L63" i="2"/>
  <c r="M63" i="2"/>
  <c r="B63" i="2"/>
  <c r="C63" i="2"/>
  <c r="D63" i="2"/>
  <c r="E63" i="2"/>
  <c r="Q63" i="2"/>
  <c r="F55" i="6"/>
  <c r="L31" i="2"/>
  <c r="C55" i="2"/>
  <c r="D55" i="2"/>
  <c r="E55" i="2"/>
  <c r="F55" i="2"/>
  <c r="G55" i="2"/>
  <c r="H55" i="2"/>
  <c r="I55" i="2"/>
  <c r="J55" i="2"/>
  <c r="K55" i="2"/>
  <c r="L55" i="2"/>
  <c r="M55" i="2"/>
  <c r="B55" i="2"/>
  <c r="C49" i="2"/>
  <c r="D49" i="2"/>
  <c r="E49" i="2"/>
  <c r="F49" i="2"/>
  <c r="G49" i="2"/>
  <c r="H49" i="2"/>
  <c r="I49" i="2"/>
  <c r="J49" i="2"/>
  <c r="K49" i="2"/>
  <c r="L49" i="2"/>
  <c r="M49" i="2"/>
  <c r="B49" i="2"/>
  <c r="E31" i="2"/>
  <c r="F31" i="2"/>
  <c r="H31" i="2"/>
  <c r="C29" i="2"/>
  <c r="D29" i="2"/>
  <c r="E29" i="2"/>
  <c r="F29" i="2"/>
  <c r="G29" i="2"/>
  <c r="H29" i="2"/>
  <c r="I29" i="2"/>
  <c r="J29" i="2"/>
  <c r="K29" i="2"/>
  <c r="L29" i="2"/>
  <c r="M29" i="2"/>
  <c r="B29" i="2"/>
  <c r="C26" i="2"/>
  <c r="D26" i="2"/>
  <c r="E26" i="2"/>
  <c r="F26" i="2"/>
  <c r="G26" i="2"/>
  <c r="H26" i="2"/>
  <c r="I26" i="2"/>
  <c r="J26" i="2"/>
  <c r="K26" i="2"/>
  <c r="L26" i="2"/>
  <c r="M26" i="2"/>
  <c r="B26" i="2"/>
  <c r="I31" i="2"/>
  <c r="N12" i="2"/>
  <c r="G14" i="2"/>
  <c r="H14" i="2"/>
  <c r="I14" i="2"/>
  <c r="J14" i="2"/>
  <c r="K14" i="2"/>
  <c r="L14" i="2"/>
  <c r="M14" i="2"/>
  <c r="C14" i="2"/>
  <c r="D14" i="2"/>
  <c r="E14" i="2"/>
  <c r="F14" i="2"/>
  <c r="B14" i="2"/>
  <c r="Q49" i="2"/>
  <c r="Q33" i="2"/>
  <c r="D31" i="2"/>
  <c r="D13" i="2"/>
  <c r="D12" i="2"/>
  <c r="D11" i="2"/>
  <c r="C31" i="2"/>
  <c r="C13" i="2"/>
  <c r="C12" i="2"/>
  <c r="C11" i="2"/>
  <c r="Q55" i="2"/>
  <c r="J31" i="2"/>
  <c r="M31" i="2"/>
  <c r="M13" i="2"/>
  <c r="M12" i="2"/>
  <c r="M11" i="2"/>
  <c r="Q14" i="2"/>
  <c r="K31" i="2"/>
  <c r="Q31" i="2"/>
  <c r="Q39" i="2"/>
  <c r="Q26" i="2"/>
  <c r="Q29" i="2"/>
  <c r="B31" i="2"/>
  <c r="L13" i="2"/>
  <c r="L12" i="2"/>
  <c r="L11" i="2"/>
  <c r="J13" i="2"/>
  <c r="J12" i="2"/>
  <c r="J11" i="2"/>
  <c r="I13" i="2"/>
  <c r="I12" i="2"/>
  <c r="I11" i="2"/>
  <c r="H13" i="2"/>
  <c r="H12" i="2"/>
  <c r="H11" i="2"/>
  <c r="G31" i="2"/>
  <c r="G13" i="2"/>
  <c r="G12" i="2"/>
  <c r="G11" i="2"/>
  <c r="F13" i="2"/>
  <c r="F12" i="2"/>
  <c r="F11" i="2"/>
  <c r="E13" i="2"/>
  <c r="E12" i="2"/>
  <c r="E11" i="2"/>
  <c r="B13" i="2"/>
  <c r="B12" i="2"/>
  <c r="B11" i="2"/>
  <c r="K13" i="2"/>
  <c r="Q13" i="2"/>
  <c r="K12" i="2"/>
  <c r="K11" i="2"/>
  <c r="Q11" i="2"/>
  <c r="Q12" i="2"/>
</calcChain>
</file>

<file path=xl/sharedStrings.xml><?xml version="1.0" encoding="utf-8"?>
<sst xmlns="http://schemas.openxmlformats.org/spreadsheetml/2006/main" count="757" uniqueCount="485">
  <si>
    <t>ҮХЭХ-ийн албан татварын 2019 оны орлогын төлөвлөгөөний төсөл</t>
  </si>
  <si>
    <t xml:space="preserve">2018.  .  </t>
  </si>
  <si>
    <t>Сумын нэр</t>
  </si>
  <si>
    <t>д/д</t>
  </si>
  <si>
    <t>Татварын болон иргэн, аж ахуй нэгж, байгууллагын нэр</t>
  </si>
  <si>
    <t>Хөрөнгийн нэр, төрөл зориулалт</t>
  </si>
  <si>
    <t>ҮХЭХ-ийн үнэлгээ /мян.төг/</t>
  </si>
  <si>
    <t>2011 онд ногдуулсан албан татвар /мян.төг/</t>
  </si>
  <si>
    <t>2012 онд ногдуулах албан татвар /мян.төг/</t>
  </si>
  <si>
    <t>ҮХЭХ-ийн бүртгэлд бүртгүүлсэн хөрөнгийн үнийн дүн</t>
  </si>
  <si>
    <t>Данс бүртгэлд бүртгэгдсэн хөрөнгийн үнийн дүн</t>
  </si>
  <si>
    <t>даатгуулсан хөрөнгийн үнийн дүн</t>
  </si>
  <si>
    <t>Нийт татвар төлөгчийн тоо</t>
  </si>
  <si>
    <t>Нийт дүн</t>
  </si>
  <si>
    <t>Аймгийн нийт дүн</t>
  </si>
  <si>
    <t>ҮЛ ХӨДЛӨХ ЭД ХӨРӨНГИЙН АЛБАН ТАТВАРЫН 2012 ОНЫ ТӨЛӨВЛӨГӨӨНИЙ ТӨСӨЛ</t>
  </si>
  <si>
    <t>/мян.төг/</t>
  </si>
  <si>
    <t>Зориулалт</t>
  </si>
  <si>
    <t>Аж ахуй нэгж, байгууллагын нэр</t>
  </si>
  <si>
    <t>2017 гүйц</t>
  </si>
  <si>
    <t>2018 ХБГ</t>
  </si>
  <si>
    <t>2019 төсөл</t>
  </si>
  <si>
    <t>ҮХЭХ-ийн дүн</t>
  </si>
  <si>
    <t>Үүнээс</t>
  </si>
  <si>
    <t>ҮХЭХ-ийн бүртгэлийн гэрчилгээний үнэлгээний дүн</t>
  </si>
  <si>
    <t>Даатгалын гэрээний үнэлгээний дүн</t>
  </si>
  <si>
    <t>Данс, бүртгэлийн үнэлгээний дүн</t>
  </si>
  <si>
    <t>Үйлдвэр үйлчилгээний</t>
  </si>
  <si>
    <t>I. Байшин</t>
  </si>
  <si>
    <t>II.Байгууламж</t>
  </si>
  <si>
    <t>үүнээс</t>
  </si>
  <si>
    <t>Дэд бүтцийн байгууламж, шугам сүлжээ</t>
  </si>
  <si>
    <t>Зам, талбай</t>
  </si>
  <si>
    <t>Бие даасан инженерийн шугам</t>
  </si>
  <si>
    <t>Ногоон байгууламж</t>
  </si>
  <si>
    <t>III.Орон сууц</t>
  </si>
  <si>
    <t>Орон сууц</t>
  </si>
  <si>
    <t>Иргэдийн хашаа, байшин</t>
  </si>
  <si>
    <t>Ногдох татвар</t>
  </si>
  <si>
    <t>Архангай аймгийн</t>
  </si>
  <si>
    <t xml:space="preserve">ЗДТГ-ын Санхүү, төрийн сангийн дарга:                            </t>
  </si>
  <si>
    <t xml:space="preserve">Татварын хэлтсийн дарга:                              </t>
  </si>
  <si>
    <t xml:space="preserve">                 Орлогын мэргэжилтэн:                            </t>
  </si>
  <si>
    <t xml:space="preserve">             ТХТасгийн дарга:                              </t>
  </si>
  <si>
    <t>2009 гүйцэт</t>
  </si>
  <si>
    <t>2010 гүйцэт</t>
  </si>
  <si>
    <t>2011 гүйцэт</t>
  </si>
  <si>
    <t>2012 гүйцэт</t>
  </si>
  <si>
    <t>2013 гүйцэт</t>
  </si>
  <si>
    <t>2014 гүйцэт</t>
  </si>
  <si>
    <t>2015 гүйцэт</t>
  </si>
  <si>
    <t>2016 гүйцэт</t>
  </si>
  <si>
    <t>2017 гүйцэт</t>
  </si>
  <si>
    <t>2019 оны хүн амын орлогын албан татварын орлогын төлөвлөгөөний төсөл</t>
  </si>
  <si>
    <t>Хүн амын орлогын албан татварын төлөвлөгөө, гүйцэтгэлийн талаарх мэдээлэл /мянган төгрөг/</t>
  </si>
  <si>
    <t>Дугаар</t>
  </si>
  <si>
    <t>Үзүүлэлтүүд</t>
  </si>
  <si>
    <t>ИТХ</t>
  </si>
  <si>
    <t>Гүйцэтгэл</t>
  </si>
  <si>
    <t>ХБГ</t>
  </si>
  <si>
    <t>ИТХ санал</t>
  </si>
  <si>
    <t>Хянасан</t>
  </si>
  <si>
    <t>Улсын төсөвт төвлөрүүлсэн ХХОАТ</t>
  </si>
  <si>
    <t>Аймгийн төсөвт төвлөрүүлэх орлогын албан татвар</t>
  </si>
  <si>
    <t>Үзүүлэлт</t>
  </si>
  <si>
    <t>2016 оны гүйцэтгэл</t>
  </si>
  <si>
    <t xml:space="preserve"> 2016 оны татвар төлөгчийн тоо</t>
  </si>
  <si>
    <t>2017 оны гүйцэтгэл</t>
  </si>
  <si>
    <t>2017 оны татвар төлөгчийн тоо</t>
  </si>
  <si>
    <t>2018 оны ХБГ</t>
  </si>
  <si>
    <t>2019 оны санал</t>
  </si>
  <si>
    <t xml:space="preserve">Цалин хөдөлмөрийн хөлс, түүнтэй адилтгах бусад орлогоос улсын төсөвт төвлөрүүлсэн </t>
  </si>
  <si>
    <t>Үйл ажиллагааны орлогын албан татвар</t>
  </si>
  <si>
    <t>Хувиараа бараа, материал түүхий эд  бэлтгэж борлуулсны орлогоос төсөвт төвлөрүүлсэн татвар</t>
  </si>
  <si>
    <t>Мал бүхий иргэний төсөвт төвлөрүүлсэн татвар</t>
  </si>
  <si>
    <t>Жишиг, Орлогын тухай бүр тодорхойлох боломжгүй ажил үйлчилгээний орлогын албан татвар</t>
  </si>
  <si>
    <t>1-р улирал</t>
  </si>
  <si>
    <t>2-р улирал</t>
  </si>
  <si>
    <t>3-р улирал</t>
  </si>
  <si>
    <t>4-р улирал</t>
  </si>
  <si>
    <t>Орон нутгийн төсөвт төвлөрүүлсэн ХХОАТ</t>
  </si>
  <si>
    <t xml:space="preserve">ЗДТГ-ын санхүү, төрийн сангийн хэлтсийн дарга               </t>
  </si>
  <si>
    <t xml:space="preserve">Татварын хэлтсийн дарга                         </t>
  </si>
  <si>
    <t xml:space="preserve">Орлогын мэргэжилтэн                                                        </t>
  </si>
  <si>
    <t xml:space="preserve">ТХТасгийн дарга                                    </t>
  </si>
  <si>
    <t>Хүн амын орлогын албан татварын бүрэлдэхүүн /мянган төгрөг/</t>
  </si>
  <si>
    <t>№</t>
  </si>
  <si>
    <t>2016 оны Татвар төлөгчийн тоо</t>
  </si>
  <si>
    <t>2016 гүйцэтгэл</t>
  </si>
  <si>
    <t>2017 гүйцэтгэл</t>
  </si>
  <si>
    <t>2019 санал</t>
  </si>
  <si>
    <t>2020 төсөөлөл</t>
  </si>
  <si>
    <t>2021 төсөөлөл</t>
  </si>
  <si>
    <t>Х</t>
  </si>
  <si>
    <t>Жишиг, орлогын тухай бүр тодорхойлох боломжгүй ажил үйлчилгээний орлогын албан татвар</t>
  </si>
  <si>
    <t>ЗДТГ-ын санхүү, төрийн сангийн хэлтсийн</t>
  </si>
  <si>
    <t xml:space="preserve">Татварын хэлтсийн </t>
  </si>
  <si>
    <t xml:space="preserve">дарга                        </t>
  </si>
  <si>
    <t xml:space="preserve">дарга                                      </t>
  </si>
  <si>
    <t xml:space="preserve">Орлогын мэргэжилтэн              </t>
  </si>
  <si>
    <t xml:space="preserve">ТХТасгийн дарга               </t>
  </si>
  <si>
    <t>Орлогыг нь тухай бүр тодорхойлох боломжгүй ажил, үйлчилгээ эрхлэгч иргэний орлогын албан татварын 2019 оны төсөл, 2020-2021 оны төсөөлөл</t>
  </si>
  <si>
    <t>2017 он гүйц-гэл</t>
  </si>
  <si>
    <t>2018 оны</t>
  </si>
  <si>
    <t>2019 оны</t>
  </si>
  <si>
    <t>төсөөлөл</t>
  </si>
  <si>
    <t>төлөвлөгөө</t>
  </si>
  <si>
    <t>гүйцэтгэл 6-р сар</t>
  </si>
  <si>
    <t xml:space="preserve">санал </t>
  </si>
  <si>
    <t>хянасан</t>
  </si>
  <si>
    <t>1. Тээврийн үйлчилгээ                                  Хот сум, аймаг хооронд</t>
  </si>
  <si>
    <t xml:space="preserve"> - зорчигч</t>
  </si>
  <si>
    <t xml:space="preserve"> ачаа</t>
  </si>
  <si>
    <t>2. Бэлэг дурсгал, соёлын зүйл</t>
  </si>
  <si>
    <t>3. Уран зураг, баримал сийлбэр</t>
  </si>
  <si>
    <t>4. Бэлэг дурсгалын зүйлд үг бичих</t>
  </si>
  <si>
    <t>5. Чимэглэл, тасалгааны ургамал, цэцэг тарих</t>
  </si>
  <si>
    <t>6. Авто тээврийн хэрэгсэл засах</t>
  </si>
  <si>
    <t>7. Радио, телевизор засах</t>
  </si>
  <si>
    <t>8. МАА-н техник хэрэгсэл эд хогшил засварлах</t>
  </si>
  <si>
    <t>9. Цаг засварлах</t>
  </si>
  <si>
    <t>10. Барилгын засал чимэглэлийн засвар хийх</t>
  </si>
  <si>
    <t>11. Багшлах дадлага хийх, дасгалжуулах үйл ажиллагаа</t>
  </si>
  <si>
    <t>12. Бичгийн машинаар эх бэлтгэх</t>
  </si>
  <si>
    <t>13. Үсчин, гоо сайхны үйлчилгээ</t>
  </si>
  <si>
    <t>14. Ардын болон уламжлалт эмнэлгийн бариа засал</t>
  </si>
  <si>
    <t>15. Эмнэлгийн бусад үйлчилгээ</t>
  </si>
  <si>
    <t>16. Байгалийн баялаг цуглуулах /гар аргаар алт олборлолт/</t>
  </si>
  <si>
    <t>17. Гэрэл зургийн үйлчилгээ хийх</t>
  </si>
  <si>
    <t>18. Захиалгаар кино зураг авах, дүрс бичлэг хийх</t>
  </si>
  <si>
    <t>19. Видео киноны хальс төлбөртэй ашиглуулах</t>
  </si>
  <si>
    <t>20. Видео зино үзүүлэх</t>
  </si>
  <si>
    <t>21. Төлбөрт тоглоом тоглуулах</t>
  </si>
  <si>
    <t>22. Худалдаа хийх</t>
  </si>
  <si>
    <t>23. Жижиг худалдаа хийх</t>
  </si>
  <si>
    <t>24. Төрөл бүрийн хүнсний зүйл үйлдвэрлэх, худалдах</t>
  </si>
  <si>
    <t>25. Ачаа тээж буулгах, ачих хүргэх үйлчилгээ</t>
  </si>
  <si>
    <t>26. Алт, мөнгөний дарханы үйлчилгээ</t>
  </si>
  <si>
    <t xml:space="preserve">ЗДТГ-ын санхүү, төрийн сангийн хэлтсийн </t>
  </si>
  <si>
    <t xml:space="preserve">дарга                            </t>
  </si>
  <si>
    <t xml:space="preserve">дарга                                    </t>
  </si>
  <si>
    <t xml:space="preserve">Орлогын мэргэжилтэн                       </t>
  </si>
  <si>
    <t xml:space="preserve">ТХТасгийн дарга                  </t>
  </si>
  <si>
    <t xml:space="preserve">   БУУНЫ АЛБАН ТАТВАРЫН 2019 ОНЫ ОРЛОГЫН ТӨЛӨВЛӨГӨӨНИЙ ТӨСӨЛ</t>
  </si>
  <si>
    <t>Бууны төрөл</t>
  </si>
  <si>
    <t>2017 оны гүйц</t>
  </si>
  <si>
    <t>2019 Төл</t>
  </si>
  <si>
    <t>төл</t>
  </si>
  <si>
    <t>6,4 мм хүртэл голчтой калибрийн буу</t>
  </si>
  <si>
    <t>Нийт тоо</t>
  </si>
  <si>
    <t>Татвараас чөлөөлөгдөх бууны тоо</t>
  </si>
  <si>
    <t>Татвар ногдох бууны тоо</t>
  </si>
  <si>
    <t>6,5 ба түүнээс дээш мм голчтой калибрийн буу</t>
  </si>
  <si>
    <t>Нийт бууны тоо</t>
  </si>
  <si>
    <t xml:space="preserve">Урьд оны єр </t>
  </si>
  <si>
    <t xml:space="preserve">Архангай аймгийн </t>
  </si>
  <si>
    <t xml:space="preserve">ЗДТГ-ын Санхүү, тєрийн сангийн дарга:                                       </t>
  </si>
  <si>
    <t xml:space="preserve">Татварын хэлтсийн дарга                                      </t>
  </si>
  <si>
    <t xml:space="preserve">Орлогын мэргэжилтэн:                                                                      </t>
  </si>
  <si>
    <t xml:space="preserve">ТХТасгийн дарга                                                  </t>
  </si>
  <si>
    <t>АВТО ТЭЭВРИЙН БОЛОН ӨӨРӨӨ ЯВАГЧ ХЭРЭГСЛИЙН АЛБАН ТАТВАРЫН  2012 ОНЫ ТЄЛЄВЛЄГЄЄНИЙ ТЄСЄЛ</t>
  </si>
  <si>
    <t xml:space="preserve"> </t>
  </si>
  <si>
    <t xml:space="preserve">                                                                                                                                                        /мянган төгрөгөөр/</t>
  </si>
  <si>
    <t>Автотээврийн болон өөрөө явагч</t>
  </si>
  <si>
    <t>Татварын хэмжээ</t>
  </si>
  <si>
    <t xml:space="preserve">ТХТоо </t>
  </si>
  <si>
    <t>2018 ИТХ</t>
  </si>
  <si>
    <t>2018 Төл</t>
  </si>
  <si>
    <t xml:space="preserve">        2 дугуйтай мотоцикл   /1800/                    </t>
  </si>
  <si>
    <t xml:space="preserve">    3 дугуйтай мотоцикл       /3600/                </t>
  </si>
  <si>
    <t xml:space="preserve">    Суудлын автомашин:    </t>
  </si>
  <si>
    <t xml:space="preserve">    а. 2000 см3 хүртэл багтаамжтай  </t>
  </si>
  <si>
    <t xml:space="preserve">    б. 2001-3000 cм3                           </t>
  </si>
  <si>
    <t xml:space="preserve">    в. 3001дээш cм3                           </t>
  </si>
  <si>
    <t xml:space="preserve">    Микро автобус  /15 хүртэл суудалтай/                         </t>
  </si>
  <si>
    <t xml:space="preserve">    Автобус                                            </t>
  </si>
  <si>
    <t xml:space="preserve">    Ачааны автомашин:  </t>
  </si>
  <si>
    <t xml:space="preserve">   а. 1 хүртэл тн-ын даацтай           </t>
  </si>
  <si>
    <t xml:space="preserve">   б. 1-2  тн-ын даацтай                   </t>
  </si>
  <si>
    <t xml:space="preserve">   в. 2-3  тн-ын даацтай                   </t>
  </si>
  <si>
    <t xml:space="preserve">   г. 3-5  тн-ын даацтай                    </t>
  </si>
  <si>
    <t xml:space="preserve">   д. 5-8  тн-ын даацтай                   </t>
  </si>
  <si>
    <t xml:space="preserve">   е. 8-10 тн-ын даацтай                  </t>
  </si>
  <si>
    <t xml:space="preserve">   ё. 10 тн-оос дээш даацтай           </t>
  </si>
  <si>
    <t xml:space="preserve">    Тусгай зориулалтын автомашин     </t>
  </si>
  <si>
    <t xml:space="preserve">    Трактор, өөрөө явагч хэрэгслэл     </t>
  </si>
  <si>
    <t xml:space="preserve">     Бага оврын трактор                        </t>
  </si>
  <si>
    <t xml:space="preserve">     Чиргүүл  /1 тн тутмаас/                   </t>
  </si>
  <si>
    <t xml:space="preserve">                                                      Төлбөл зохих татварын дүн:  </t>
  </si>
  <si>
    <t xml:space="preserve">ЗДТГ-ын Санхїї, тєрийн сангийн дарга:                                    </t>
  </si>
  <si>
    <t xml:space="preserve">Орлогын мэргэжилтэн:                                                               </t>
  </si>
  <si>
    <t>Аймаг ___________________________________</t>
  </si>
  <si>
    <t>АГНУУРЫН НӨӨЦ АШИГЛАСНЫ ТӨЛБӨР, АН АМЬТАН АГНАХ, БАРИХ ЗӨВШӨӨРЛИЙН ХУРААМЖИЙН 2011 ОНЫ ТӨЛӨВЛӨГӨӨНИЙ ТӨСӨЛ</t>
  </si>
  <si>
    <t>Хэмжих нэгж</t>
  </si>
  <si>
    <t>2017 Гүйц</t>
  </si>
  <si>
    <t>2019 төл</t>
  </si>
  <si>
    <t xml:space="preserve">             Амьтныг агнах , барих зориулалт</t>
  </si>
  <si>
    <t>Тоо</t>
  </si>
  <si>
    <t>Төлбөр</t>
  </si>
  <si>
    <t>Хураамж</t>
  </si>
  <si>
    <t>Нэгжийн</t>
  </si>
  <si>
    <t>Бүгд Мян.т</t>
  </si>
  <si>
    <t>Үйлдвэрлэл, соёл шинжлэх ухааны  зориулалтаар барьсан загас</t>
  </si>
  <si>
    <t>кг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</si>
  <si>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</si>
  <si>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Үйлдвэрлэл, соёл шинжлэх ухааны зориулалтаар агнасан бусад амьтан</t>
  </si>
  <si>
    <t>толгой</t>
  </si>
  <si>
    <t>Ан амьтанг амьдаар нь барьж эзэмшин гаршуулан үржүүлж эмийн болонбусад түүхий эд бэлтгэж ашигласны</t>
  </si>
  <si>
    <t>Борлуул. орлого</t>
  </si>
  <si>
    <t>Ан амьтанг амьдаар нь төрөөс худалдан авч өмчилсний</t>
  </si>
  <si>
    <t>Аж ахуйн зориулалтаар шувуу агнах, загас барих зөвшөөрлийн</t>
  </si>
  <si>
    <t>Эрхийн бичиг</t>
  </si>
  <si>
    <t xml:space="preserve">  Ахуйн зориулалтаар агнах бусад ан амьтны зөвшөөрлийн</t>
  </si>
  <si>
    <t>Ахуйн зориулалтаар агнах бусад ан амьтны зөвшөөрлийн хураамж</t>
  </si>
  <si>
    <t>Гадаадын иргэнд агнуулсан ан амьтны ан амьтан</t>
  </si>
  <si>
    <t>Амьдаар нь гадаад оронд гаргасан ан амьтан</t>
  </si>
  <si>
    <t xml:space="preserve">Тодорхой нутаг дэвсгэрт ан амьтны тоо толгойг зохистой байлгах, заазлах, нас хүйснмй харьцааг зохицуулах зорилгоор ан амьтан агнах </t>
  </si>
  <si>
    <t>СЭЗТСХ-ийн дарга _____________________________</t>
  </si>
  <si>
    <t>Мэргэжилтэн         ____________________________</t>
  </si>
  <si>
    <t xml:space="preserve">                        Áàéãàëèéí áàÿëàã àøèãëàñíû òºëáºð õóðààìæèéí  2019 îíû òºñºë, 2020-2021 îíû òºñººëºë.</t>
  </si>
  <si>
    <t>2017 îí</t>
  </si>
  <si>
    <t xml:space="preserve">      2018 îíû</t>
  </si>
  <si>
    <t xml:space="preserve">    2019 îíû</t>
  </si>
  <si>
    <t xml:space="preserve">           òºñººëºë</t>
  </si>
  <si>
    <t xml:space="preserve">                 ¯ç¿¿ëýëò</t>
  </si>
  <si>
    <t>ã¿éö-ãýë</t>
  </si>
  <si>
    <t>òºëºâëº</t>
  </si>
  <si>
    <t xml:space="preserve">     õáã</t>
  </si>
  <si>
    <t>ñàíàë</t>
  </si>
  <si>
    <t>õÿíàñàí</t>
  </si>
  <si>
    <t>1.Àøèãò ìàëòìàëààñ áóñàä áàéãàëèéí áàÿëàã</t>
  </si>
  <si>
    <t>2.Ò¿ã.òàðõàöòàé áàé/ áàÿëàã àøèãëàñíû òºëáºð /ìÿí.òºã/</t>
  </si>
  <si>
    <t xml:space="preserve">          -äàâñ</t>
  </si>
  <si>
    <t xml:space="preserve">          -õóæèð , ø¿¿</t>
  </si>
  <si>
    <t xml:space="preserve">         -òîîñãîíû øàâàð</t>
  </si>
  <si>
    <t xml:space="preserve">        -ýëñ</t>
  </si>
  <si>
    <t xml:space="preserve">        -÷óëóó</t>
  </si>
  <si>
    <t>3.áóñàä òºëáºð õóðààìæ  /ìÿí.òºã/</t>
  </si>
  <si>
    <t xml:space="preserve">                            Ä¯Í</t>
  </si>
  <si>
    <t>Äàðãà                                                            /                               /</t>
  </si>
  <si>
    <t xml:space="preserve">Òºðèéí ñàíãèéí ìýðãýæèëòýí                              /                            /    </t>
  </si>
  <si>
    <t>Архангай</t>
  </si>
  <si>
    <t>ОЙГООС ХЭРЭГЛЭЭНИЙ МОД, ГАЛЫН ТҮЛЭЭ АШИГЛАСНЫ ТӨЛБӨРИЙН                                                                                    2019 ОНЫ  ТӨЛӨВЛӨГӨӨНИЙ ТӨСӨЛ</t>
  </si>
  <si>
    <t>Сумын нэрс</t>
  </si>
  <si>
    <t>Төсөөлөл</t>
  </si>
  <si>
    <t>Төлөвлөгөө</t>
  </si>
  <si>
    <t>Санал</t>
  </si>
  <si>
    <t>ДҮН</t>
  </si>
  <si>
    <t xml:space="preserve">ÑÒÑÕýëòñèéí äàðãà                                             </t>
  </si>
  <si>
    <t xml:space="preserve">Òºñâèéí ìýðãýæèëòýí                                          </t>
  </si>
  <si>
    <t>УС АШИГЛАСНЫ ТӨЛБӨРИЙН 2012 ОНЫ ОРЛОГЫН ТӨЛӨВЛӨГӨӨ</t>
  </si>
  <si>
    <t>Үзүүлэлтүүд /Ñóìäûí íýð\</t>
  </si>
  <si>
    <t>Гадаргын</t>
  </si>
  <si>
    <t>Газар доорх</t>
  </si>
  <si>
    <t>2019 он Íèéò òºëáºð /ìÿí.òºã/</t>
  </si>
  <si>
    <t>Òºñººëºë</t>
  </si>
  <si>
    <t>Ашигласан усны хэмжээ</t>
  </si>
  <si>
    <t>Ногдуулсан төлбөр</t>
  </si>
  <si>
    <t>Ашигласан усны хэмжээ /ì3/</t>
  </si>
  <si>
    <t>2018  ХБГ</t>
  </si>
  <si>
    <t>Бүгд /мян.төг/</t>
  </si>
  <si>
    <t>2016 Гүйц</t>
  </si>
  <si>
    <t>шоометр</t>
  </si>
  <si>
    <t xml:space="preserve">   </t>
  </si>
  <si>
    <t xml:space="preserve">ÑАНХҮҮ ТӨРИЙН САНГИЙН ХЭЛТСИЙН ДАРГА                                                                       </t>
  </si>
  <si>
    <t>ТӨСВИЙН ОРЛОГО ХАРИУЦСАН МЭРГЭЖИЛТЭН</t>
  </si>
  <si>
    <t>Àðõàíãàé àéìàã</t>
  </si>
  <si>
    <t xml:space="preserve">            Ñóìäûí òºñºâò áàéãóóëëàãûí /ÇÄÒÃ-ûí / 2019 îíû ººðèéí îðëîãûí òºëºâëºãºº  </t>
  </si>
  <si>
    <t>/ìÿí.òºã/</t>
  </si>
  <si>
    <t>2017 îíû ã¿éöýòãýë</t>
  </si>
  <si>
    <t xml:space="preserve">   2018 îíû</t>
  </si>
  <si>
    <t>2019 îíû</t>
  </si>
  <si>
    <t xml:space="preserve">           Òºñººëºë</t>
  </si>
  <si>
    <t>¹</t>
  </si>
  <si>
    <t>Ñóìäûí òàìãûí ãàçàð</t>
  </si>
  <si>
    <t>òºëºâëºãºº</t>
  </si>
  <si>
    <t xml:space="preserve">  òºñºë </t>
  </si>
  <si>
    <t>Сумдын дүн</t>
  </si>
  <si>
    <t xml:space="preserve"> СТСХ</t>
  </si>
  <si>
    <t>ХТҮГазар</t>
  </si>
  <si>
    <t>Архивын тасаг</t>
  </si>
  <si>
    <t>НҮГазар</t>
  </si>
  <si>
    <t>Дүн</t>
  </si>
  <si>
    <t>Ä¿í</t>
  </si>
  <si>
    <t xml:space="preserve">Òºñâèéí ìýðãýæèëòýí                                           </t>
  </si>
  <si>
    <t>ГАЗРЫН ДУУДЛАГА ХУДАЛДААНЫ 2019 ОНЫ ОРЛОГЫН ТӨЛӨВЛӨГӨӨНИЙ ТӨСӨЛ</t>
  </si>
  <si>
    <t>Ихтамир</t>
  </si>
  <si>
    <t>Чулуут</t>
  </si>
  <si>
    <t>Хангай</t>
  </si>
  <si>
    <t>Цахир</t>
  </si>
  <si>
    <t>Тариат</t>
  </si>
  <si>
    <t>Өндөр-улаан</t>
  </si>
  <si>
    <t>Эрдэнэмандал</t>
  </si>
  <si>
    <t>Жаргалант</t>
  </si>
  <si>
    <t>Цэцэрлэг</t>
  </si>
  <si>
    <t>Хайрхан</t>
  </si>
  <si>
    <t>Батцэнгэл</t>
  </si>
  <si>
    <t>Өлзийт</t>
  </si>
  <si>
    <t>Өгийнуур</t>
  </si>
  <si>
    <t>Хашаат</t>
  </si>
  <si>
    <t>Хотонт</t>
  </si>
  <si>
    <t>Цэнхэр</t>
  </si>
  <si>
    <t>Төвшрүүлэх</t>
  </si>
  <si>
    <t>Булган</t>
  </si>
  <si>
    <t>ГХБХБГ</t>
  </si>
  <si>
    <t>2019 оны АМНАТ-ын төсөөлөл</t>
  </si>
  <si>
    <t>Орд нэр</t>
  </si>
  <si>
    <t>Бүтээгдэхүүн нэр</t>
  </si>
  <si>
    <t>Бүтээгдэхүүн ангилал</t>
  </si>
  <si>
    <t>Агуулга %</t>
  </si>
  <si>
    <t>Биет хэмжээ /тн/</t>
  </si>
  <si>
    <t>Үнийн төсөөлөл /$/</t>
  </si>
  <si>
    <t>2019 оны төсөөлөл /мян.төг/</t>
  </si>
  <si>
    <t>Борлуулалтын орлого</t>
  </si>
  <si>
    <t>АМНАТ</t>
  </si>
  <si>
    <t>Нэмэлт төлбөр</t>
  </si>
  <si>
    <t>Аймгийн нэр</t>
  </si>
  <si>
    <t xml:space="preserve">                   Ãàçðûí òºëáºðèéí 2019 îíû îðëîãûí òºëºâëºãººíèé òºñºë</t>
  </si>
  <si>
    <t>2017 îíû</t>
  </si>
  <si>
    <t xml:space="preserve">          2018 îíû</t>
  </si>
  <si>
    <t xml:space="preserve">        2019 îíû</t>
  </si>
  <si>
    <t>1.Òàðèàëàíãèéí òàëáàé</t>
  </si>
  <si>
    <t xml:space="preserve">        -1 ãà ãàçðûí òºëáºð</t>
  </si>
  <si>
    <t xml:space="preserve">           -Íèéò ãà</t>
  </si>
  <si>
    <t xml:space="preserve">           -Íèéò òºëáºð</t>
  </si>
  <si>
    <t>2.Ашигт малтмал олборлолт</t>
  </si>
  <si>
    <t>3.ÀÀÍÁ-ûí òàëáàé,ãàçàð</t>
  </si>
  <si>
    <t xml:space="preserve">     ÍÈÉÒ Ä¯Í</t>
  </si>
  <si>
    <t>2019 оны íýð çààãäààã¿é орлогын төсөл</t>
  </si>
  <si>
    <t>Ñóì,áàéãóóëëàãà</t>
  </si>
  <si>
    <t xml:space="preserve">        Òºñººëºë</t>
  </si>
  <si>
    <t>гүйцэтгэл</t>
  </si>
  <si>
    <t>Òºë</t>
  </si>
  <si>
    <t>санал</t>
  </si>
  <si>
    <t xml:space="preserve">ÑÒÑÕ-èéí äàðãà                                                                      </t>
  </si>
  <si>
    <t xml:space="preserve">ÑÒÑÕ-èéí òºñâèéí áîäëîãûí  ìýðãýæèëòýí                              </t>
  </si>
  <si>
    <t>Улсын тэмдэгтийн хураамжийн орлого төсвийн төсөл</t>
  </si>
  <si>
    <t>Тэмдэгтийн хураамж хураах үйлчилгээний ангилал</t>
  </si>
  <si>
    <t>2017 гүй</t>
  </si>
  <si>
    <t xml:space="preserve">2019 төсөл </t>
  </si>
  <si>
    <t xml:space="preserve">эхниé 6 ñàр </t>
  </si>
  <si>
    <r>
      <t xml:space="preserve">Нэг. </t>
    </r>
    <r>
      <rPr>
        <u/>
        <sz val="8"/>
        <rFont val="Arial Mon"/>
        <family val="2"/>
      </rPr>
      <t>Үйлчилгээний хураамжийн орлого</t>
    </r>
  </si>
  <si>
    <t>Шүүхээс эрх зүйн маргааныг хянан шийдвэрлэх үйлчилгээ</t>
  </si>
  <si>
    <t>Нотариатын үйлчилгээ</t>
  </si>
  <si>
    <t>Иргэний байдлын бүртгэл хийх, үнэмлэх зөвшөөрөл, виз олгох үйлчилгээ</t>
  </si>
  <si>
    <t>Консулын үйлчилгээ</t>
  </si>
  <si>
    <t>Тээврийн болон өөрөө явагч хэрэгслийг бүртгэх, жолоодох зөвшөөрөл олгох үйлчилгээ</t>
  </si>
  <si>
    <t>Бууны бүртгэлийн тэмдэгтийн хураамж</t>
  </si>
  <si>
    <t>Сонин сэтгүүлийг бүртгэх үйлчилгээ</t>
  </si>
  <si>
    <t>аж хауйн нэгж байгууллагыг бүртгэх үйлчилгээ</t>
  </si>
  <si>
    <t>Гадаадын байгууллагын төлөөлөгчийн газар ажиллуулах, ГХО-тай ААН байгуулах зөвшөөрөл олгох үйлчилгээ</t>
  </si>
  <si>
    <t>Тодорхой мэргэжил, тусгай зөвшөөрөл шаардагдах үйлдвэрлэл, үйлчилгээ явуулах зөвшөөрөл олгох үйлчилгээ</t>
  </si>
  <si>
    <t>Шинэ бүтээл, бүтээгдэхүүний загварт пантент, барааны тэмдэгт гэрчилгээ олгох, пантентыг хүчинтэй байлгах болон лицензийн гэрээ бүртгэх үйлчилгээ</t>
  </si>
  <si>
    <t>Зохиогчийн эрхэд хамаарах бүтээл бүртгэх үйлчилгээ</t>
  </si>
  <si>
    <t>Үнэт цаасны үйл ажиллагаа явуулах зөвшөөрөл олгох бүртгэх үйлчилгээ</t>
  </si>
  <si>
    <t>Хуулиар хураамж төлөхөөр заасан бусад үйлчилгээ</t>
  </si>
  <si>
    <t>Хоёр. Гэрчилгээ, үнэмлэх, талон, паспорт, дугаарын үнэ</t>
  </si>
  <si>
    <t xml:space="preserve">Төрөл бүрийн тээврийн хэрэгсэл /автомашин, мотоцикль, өөрөө явагч г.м/ жолоодох эрхийн </t>
  </si>
  <si>
    <t>Бууны үнэмлэхний</t>
  </si>
  <si>
    <t>АТБӨЯХ-ийн улсын дугаар олгосны</t>
  </si>
  <si>
    <t xml:space="preserve">Нийт төсөвт төлөхөөр тооцсон хураамжийн дүн </t>
  </si>
  <si>
    <t xml:space="preserve">              ÑÒÑÕ-èéí äàðãà                                        ______________________________</t>
  </si>
  <si>
    <t>Òºñâèéí ìýðãýæèëòýí                      _________________________________</t>
  </si>
  <si>
    <t xml:space="preserve">                               ХҮҮ ТОРГУУЛИЙН ОРЛОГЫН 2019 ОНЫ ТӨЛӨВЛӨГӨӨНИЙ ТӨСӨЛ</t>
  </si>
  <si>
    <t xml:space="preserve">                             /Мян.төг/</t>
  </si>
  <si>
    <t>Хяналтын байгууллагууд</t>
  </si>
  <si>
    <t>2016 оны гүйц</t>
  </si>
  <si>
    <t>2018 он</t>
  </si>
  <si>
    <t xml:space="preserve">    Òºñººëºë</t>
  </si>
  <si>
    <t xml:space="preserve"> Төл</t>
  </si>
  <si>
    <t xml:space="preserve"> ХБГ</t>
  </si>
  <si>
    <t>Татварын хяналт</t>
  </si>
  <si>
    <t>Шүүх</t>
  </si>
  <si>
    <t>Цагдаа</t>
  </si>
  <si>
    <t>Мэрэгжлийн хяналтын алба</t>
  </si>
  <si>
    <t>Байгаль орчин áàéöààã÷</t>
  </si>
  <si>
    <t>Бусад</t>
  </si>
  <si>
    <t>ÑÒÑÕ-èéí äàðãà                                                                      / Ä.Àðèóíæàðãàë/</t>
  </si>
  <si>
    <t xml:space="preserve">               </t>
  </si>
  <si>
    <t xml:space="preserve">.......... АЙМГИЙН  ОРОН НУТГИЙН ТӨСВИЙН ОРЛОГЫН                                                                     2019-2021 ОНЫ ТӨСВИЙН ТӨСӨЛ  </t>
  </si>
  <si>
    <t>kod</t>
  </si>
  <si>
    <t>ОРЛОГЫН ТӨРӨЛ</t>
  </si>
  <si>
    <t>2017 оны</t>
  </si>
  <si>
    <t>2019 оны төсөл</t>
  </si>
  <si>
    <t>2020 оны</t>
  </si>
  <si>
    <t>2021 оны</t>
  </si>
  <si>
    <t>тасарсан</t>
  </si>
  <si>
    <t>СЯ хянасан төл</t>
  </si>
  <si>
    <t>ИТХ баталсан        төл</t>
  </si>
  <si>
    <t>НИЙТ ОРЛОГО</t>
  </si>
  <si>
    <t>УРСГАЛ ОРЛОГО</t>
  </si>
  <si>
    <t>ТАТВАРЫН ОРЛОГО</t>
  </si>
  <si>
    <t>Орлогын албан татвар</t>
  </si>
  <si>
    <t>Хувь хүний орлогын албан татвар</t>
  </si>
  <si>
    <t>Цалин хөлс түүнтэй адилтгах орлогын албан татвар</t>
  </si>
  <si>
    <t>Орлогыг нь тодорхойлох боломжгүй иргэний орлого</t>
  </si>
  <si>
    <t>Хувиараа аж ахуй эрхэлсэний орлогын албан татвар</t>
  </si>
  <si>
    <t>Мал бүхий иргэний орлогын албан татвар</t>
  </si>
  <si>
    <t>Хувиараа бараа материал бэлтгэсний орлогын татвар</t>
  </si>
  <si>
    <t>Хувь хүний орлогын албан татварын буцаалт</t>
  </si>
  <si>
    <t>Аж ахуй нэгжийн орлогын албан татвар</t>
  </si>
  <si>
    <t>Төрийн өмчийн аж ахуй нэгж байгууллагын</t>
  </si>
  <si>
    <t>Хувийн хэвшлийн аж ахуй нэгж байгууллагын</t>
  </si>
  <si>
    <t>Өмчийн татвар</t>
  </si>
  <si>
    <t>Үл хөдлөх хөрөнгийн татвар</t>
  </si>
  <si>
    <t>Бууны албан татвар</t>
  </si>
  <si>
    <t>Бараа, үйлчилгээний татвар</t>
  </si>
  <si>
    <t>НӨАТ</t>
  </si>
  <si>
    <t>Онцгой албан татвар</t>
  </si>
  <si>
    <t>Авто тээврийн болон өөрөө явагч хэрэгсэлийн албан татвар</t>
  </si>
  <si>
    <t>Бусад татвар</t>
  </si>
  <si>
    <t>Улсын тэмдэгтийн хураамж</t>
  </si>
  <si>
    <t>Ашигт малтмалын хайгуулын болон ашиглалтын тусгай зөвшөөрлийн төлбөр</t>
  </si>
  <si>
    <t>Үүнээс: Ашиглалт</t>
  </si>
  <si>
    <t>Хайгуул</t>
  </si>
  <si>
    <t>Ашигт малтмалын нөөц ашигласны төлбөр</t>
  </si>
  <si>
    <t>Газрын төлбөр</t>
  </si>
  <si>
    <t>Үүнээс: Газрын төлбөр</t>
  </si>
  <si>
    <t>Дуудлага худалдаа, сонгон шалгаруулалт</t>
  </si>
  <si>
    <t>Ойгоос мод, түлээ бэлтгэж ашигласны төлбөр</t>
  </si>
  <si>
    <t>Ан амьтан барих эрхийн зөвшөөрлийн хураамж</t>
  </si>
  <si>
    <t>Бусад татвар хураамж</t>
  </si>
  <si>
    <t xml:space="preserve">Ашигт малтмалаас бусад байгалийн баялаг </t>
  </si>
  <si>
    <t>Ус ашигласны төлбөр</t>
  </si>
  <si>
    <t>Түгээмэл тархацтай ашигт малтмал ашигласны төлбөр</t>
  </si>
  <si>
    <t>Рашаан ашигласны төлбөр</t>
  </si>
  <si>
    <t>Байгалийн ургамал ашигласны төлбөр</t>
  </si>
  <si>
    <t>ТАТВАРЫН БУС ОРЛОГО</t>
  </si>
  <si>
    <t>Хувьцааны ногдол ашиг</t>
  </si>
  <si>
    <t>Хүү торгуулийн орлого</t>
  </si>
  <si>
    <t>Төсвийн байгууллагын өөрийн орлого</t>
  </si>
  <si>
    <t>Түрээсийн орлого</t>
  </si>
  <si>
    <t>Нэр заагдаагүй бусад орлого</t>
  </si>
  <si>
    <t>ХӨРӨНГИЙН ОРЛОГО</t>
  </si>
  <si>
    <t>Хөрөнгө борлуулсаны орлого</t>
  </si>
  <si>
    <t>Өмч хувьчлалын орлого</t>
  </si>
  <si>
    <t xml:space="preserve">САНХҮҮ, ТӨРИЙН САНГИЙН ХЭЛТСИЙН ДАРГА                                        </t>
  </si>
  <si>
    <t xml:space="preserve">ТӨСВИЙН ОРЛОГЫН АХЛАХ МЭРГЭЖИЛТЭН                                        </t>
  </si>
  <si>
    <t>БАТЛАВ. ТБТГ-ын дарга</t>
  </si>
  <si>
    <t>Ж.ГАНБАТ</t>
  </si>
  <si>
    <t>2019 ОНЫ ОРОН НУТГИЙН ТӨСВИЙН ОРЛОГЫН ХЯНАЛТЫН ХУУДАС</t>
  </si>
  <si>
    <t>АЙМАГ, НИЙСЛЭЛ</t>
  </si>
  <si>
    <t>ҮЗҮҮЛЭЛТ</t>
  </si>
  <si>
    <t>Огноо</t>
  </si>
  <si>
    <t>Гарын үсэг</t>
  </si>
  <si>
    <t>Гүйцэтгэл /хагас жил/</t>
  </si>
  <si>
    <t>ХБГүйцэтгэл</t>
  </si>
  <si>
    <t>ХБГ /Хянасан/</t>
  </si>
  <si>
    <t xml:space="preserve">Санал </t>
  </si>
  <si>
    <t>ОРОН НУТГИЙН ТӨСӨВТ ТӨВЛӨРҮҮЛЭХ ОРЛОГО</t>
  </si>
  <si>
    <t xml:space="preserve">Цалин, хөдөлмөрийн хөлс, шагнал, урамшуулал болон тэдгээртэй адилтгах хөдөлмөр эрхлэлтийн орлого </t>
  </si>
  <si>
    <t xml:space="preserve">Үйл ажиллагааны орлого </t>
  </si>
  <si>
    <t xml:space="preserve">Хөрөнгийн орлого </t>
  </si>
  <si>
    <t xml:space="preserve">Хөрөнгө борлуулсны орлого </t>
  </si>
  <si>
    <t>Малчин өрх, мал бүхий этгээдийн орлого</t>
  </si>
  <si>
    <t>Шинжлэх ухаан, утга зохиол, урлагын бүтээл туурвих, шинэ бүтээл, бүтээгдэхүүний болон ашигтай загвар зохион  бүтээх, спортын тэмцээн, урлагийн тоглолт зохион байгуулах, тэдгээрт оролцох замаар орсон орлого, тэдгээртэй адилтгах бусад орлого</t>
  </si>
  <si>
    <t>Урлагын тоглолт, спортын тэмцээний шагнал, наадмын бай шагнал</t>
  </si>
  <si>
    <t xml:space="preserve">Төлбөр таавар, бооцоот тоглоом, эд мөнгөний хонжворт сугалааны орлого </t>
  </si>
  <si>
    <t>Шууд бус орлого</t>
  </si>
  <si>
    <t>Хувь хүний орлогын албан татварын буцаан олголт</t>
  </si>
  <si>
    <t>Орлогыг нь тухай бүр тодорхойлох боломжгүй ажил, үйлчилгээ хувиараа эрхлэгч хувь хүний ОАТ</t>
  </si>
  <si>
    <t>Үл хөдлөх эд хөрөнгийн албан татвар</t>
  </si>
  <si>
    <t>Авто тээврийн болон өөрөө явагч хэрэгслийн албан татвар</t>
  </si>
  <si>
    <t xml:space="preserve">              Хайгуул</t>
  </si>
  <si>
    <t>Өсөн нэмэгдэх нөөц ашигласны төлбөр</t>
  </si>
  <si>
    <t>Ойгоос хэрэглээний мод, түлээ бэлтгэж ашигласны төлбөр</t>
  </si>
  <si>
    <t>Агнуурийн нөөц ашигласны төлбөр, ан, амьтан агнах, барих зөвшөөрлийн хураамж</t>
  </si>
  <si>
    <t>Үл хөдлөх эд хөрөнгө борлуулсаны татвар</t>
  </si>
  <si>
    <t>Ус, рашааны нөөц ашигласны төлбөр</t>
  </si>
  <si>
    <t xml:space="preserve">Ашигт малтмалаас бусад байгалийн баялаг ашиглахад олгох эрхийн зөвшөөрлийн хураамж </t>
  </si>
  <si>
    <t>Хүү, торгуулийн орлого</t>
  </si>
  <si>
    <t>Оны эхний дансны үлдэгдэлээс зарцуулсан дүн</t>
  </si>
  <si>
    <t>үүнээс: хөрөнгө оруулалтад</t>
  </si>
  <si>
    <t xml:space="preserve">                     урсгал зарлагад</t>
  </si>
  <si>
    <t>УЛСЫН ТӨСӨВТ ТӨВЛӨРҮҮЛЭХ ОРЛОГО</t>
  </si>
  <si>
    <t>Аж ахуйн нэгжийн орлогын албан татвар</t>
  </si>
  <si>
    <t>НӨАТатвар</t>
  </si>
  <si>
    <t>Өсөн нэмэгдэх ашигт малтмалын нөөц ашигласны төлбөр</t>
  </si>
  <si>
    <t>Агаарын бохирдлын төлбөр</t>
  </si>
  <si>
    <t>Ногдол ашиг</t>
  </si>
  <si>
    <t xml:space="preserve">Аймаг, хотын СТСХ-ийн дарга </t>
  </si>
  <si>
    <t xml:space="preserve">Төсвийн мэргэжилтэн </t>
  </si>
  <si>
    <t>Хянасан: НТХ-ийн дарга</t>
  </si>
  <si>
    <t>Хянасан: ОХ-ийн дарга Ж.ГАНБАТ</t>
  </si>
  <si>
    <t xml:space="preserve">Хүлээн авсан: НТХ-ийн мэргэжилтэн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</si>
</sst>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0.0"/>
    <numFmt numFmtId="167" formatCode="0.000"/>
  </numFmts>
  <fonts count="75">
    <font>
      <sz val="11"/>
      <color theme="1"/>
      <name val="Calibri"/>
      <family val="2"/>
      <scheme val="minor"/>
    </font>
    <font>
      <sz val="11"/>
      <name val="NewtonCTT"/>
    </font>
    <font>
      <b/>
      <sz val="8"/>
      <color indexed="37"/>
      <name val="Times New Roman"/>
      <family val="1"/>
      <charset val="204"/>
    </font>
    <font>
      <b/>
      <sz val="8"/>
      <color indexed="5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color indexed="16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Mon"/>
      <family val="2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8"/>
      <color indexed="61"/>
      <name val="Arial"/>
      <family val="2"/>
    </font>
    <font>
      <b/>
      <sz val="8"/>
      <color indexed="12"/>
      <name val="Arial"/>
      <family val="2"/>
    </font>
    <font>
      <sz val="8"/>
      <color indexed="23"/>
      <name val="Arial"/>
      <family val="2"/>
    </font>
    <font>
      <sz val="8"/>
      <color indexed="12"/>
      <name val="Arial"/>
      <family val="2"/>
    </font>
    <font>
      <sz val="8"/>
      <color indexed="20"/>
      <name val="Arial"/>
      <family val="2"/>
    </font>
    <font>
      <sz val="10"/>
      <name val="Arial Mon"/>
      <family val="2"/>
    </font>
    <font>
      <b/>
      <sz val="10"/>
      <name val="Ch Cooper"/>
      <family val="2"/>
    </font>
    <font>
      <vertAlign val="subscript"/>
      <sz val="10"/>
      <name val="Arial Mon"/>
      <family val="2"/>
    </font>
    <font>
      <b/>
      <sz val="10"/>
      <name val="Arial Mon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u/>
      <sz val="8"/>
      <name val="Arial Mon"/>
      <family val="2"/>
    </font>
    <font>
      <sz val="11"/>
      <color theme="1"/>
      <name val="Arial Mon"/>
      <family val="2"/>
    </font>
    <font>
      <b/>
      <sz val="12"/>
      <name val="Arial Mon"/>
      <family val="2"/>
    </font>
    <font>
      <sz val="8"/>
      <color theme="1"/>
      <name val="Arial Mon"/>
      <family val="2"/>
    </font>
    <font>
      <b/>
      <sz val="8"/>
      <name val="Arial Mon"/>
      <family val="2"/>
    </font>
    <font>
      <sz val="7"/>
      <name val="Arial Mon"/>
      <family val="2"/>
    </font>
    <font>
      <sz val="7"/>
      <name val="a_Assuan"/>
      <family val="1"/>
      <charset val="204"/>
    </font>
    <font>
      <b/>
      <sz val="8"/>
      <name val="MonTimes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u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0"/>
      <color theme="1"/>
      <name val="Arial Mon"/>
      <family val="2"/>
    </font>
    <font>
      <b/>
      <sz val="10"/>
      <color theme="1"/>
      <name val="Arial Mon"/>
      <family val="2"/>
    </font>
    <font>
      <sz val="10"/>
      <color theme="1"/>
      <name val="Times New Roman Mon"/>
      <family val="1"/>
    </font>
    <font>
      <b/>
      <sz val="10"/>
      <color theme="1"/>
      <name val="Times New Roman Mon"/>
      <family val="1"/>
    </font>
    <font>
      <sz val="9"/>
      <color theme="1"/>
      <name val="Times New Roman Mon"/>
      <family val="1"/>
    </font>
    <font>
      <sz val="9"/>
      <color theme="1" tint="4.9989318521683403E-2"/>
      <name val="Times New Roman Mon"/>
      <family val="1"/>
    </font>
    <font>
      <sz val="10"/>
      <color theme="1" tint="4.9989318521683403E-2"/>
      <name val="Times New Roman Mon"/>
      <family val="1"/>
    </font>
    <font>
      <sz val="10"/>
      <name val="Times New Roman Mo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0"/>
      <color theme="1"/>
      <name val="Arial Mon"/>
      <family val="2"/>
      <charset val="204"/>
    </font>
    <font>
      <b/>
      <sz val="8"/>
      <color theme="1"/>
      <name val="Arial Mon"/>
      <family val="2"/>
      <charset val="204"/>
    </font>
    <font>
      <sz val="11"/>
      <color theme="1"/>
      <name val="AGPresquire Mon"/>
      <charset val="204"/>
    </font>
    <font>
      <b/>
      <sz val="10"/>
      <name val="AGPresquire Mon"/>
      <charset val="204"/>
    </font>
    <font>
      <sz val="9"/>
      <name val="AGPresquire Mon"/>
      <charset val="204"/>
    </font>
    <font>
      <b/>
      <sz val="9"/>
      <name val="AGPresquire Mon"/>
      <charset val="204"/>
    </font>
    <font>
      <sz val="10"/>
      <name val="AGPresquire Mon"/>
      <charset val="204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13" fillId="0" borderId="0" applyFont="0" applyFill="0" applyBorder="0" applyAlignment="0" applyProtection="0"/>
    <xf numFmtId="0" fontId="17" fillId="0" borderId="0"/>
  </cellStyleXfs>
  <cellXfs count="576">
    <xf numFmtId="0" fontId="0" fillId="0" borderId="0" xfId="0"/>
    <xf numFmtId="49" fontId="2" fillId="2" borderId="2" xfId="1" applyNumberFormat="1" applyFont="1" applyFill="1" applyBorder="1" applyAlignment="1">
      <alignment horizontal="left" indent="2"/>
    </xf>
    <xf numFmtId="49" fontId="3" fillId="2" borderId="2" xfId="1" applyNumberFormat="1" applyFont="1" applyFill="1" applyBorder="1" applyAlignment="1">
      <alignment horizontal="left" indent="3"/>
    </xf>
    <xf numFmtId="49" fontId="4" fillId="2" borderId="2" xfId="1" applyNumberFormat="1" applyFont="1" applyFill="1" applyBorder="1" applyAlignment="1">
      <alignment horizontal="left" indent="4" shrinkToFit="1"/>
    </xf>
    <xf numFmtId="49" fontId="5" fillId="2" borderId="2" xfId="1" applyNumberFormat="1" applyFont="1" applyFill="1" applyBorder="1" applyAlignment="1">
      <alignment horizontal="left" indent="2"/>
    </xf>
    <xf numFmtId="49" fontId="4" fillId="2" borderId="2" xfId="1" applyNumberFormat="1" applyFont="1" applyFill="1" applyBorder="1" applyAlignment="1">
      <alignment horizontal="left" indent="4"/>
    </xf>
    <xf numFmtId="49" fontId="4" fillId="2" borderId="2" xfId="1" applyNumberFormat="1" applyFont="1" applyFill="1" applyBorder="1" applyAlignment="1">
      <alignment horizontal="left" indent="3"/>
    </xf>
    <xf numFmtId="49" fontId="4" fillId="2" borderId="2" xfId="1" applyNumberFormat="1" applyFont="1" applyFill="1" applyBorder="1" applyAlignment="1">
      <alignment horizontal="left" wrapText="1" indent="3"/>
    </xf>
    <xf numFmtId="49" fontId="6" fillId="2" borderId="2" xfId="1" applyNumberFormat="1" applyFont="1" applyFill="1" applyBorder="1" applyAlignment="1">
      <alignment horizontal="left" indent="1"/>
    </xf>
    <xf numFmtId="49" fontId="4" fillId="2" borderId="2" xfId="1" applyNumberFormat="1" applyFont="1" applyFill="1" applyBorder="1" applyAlignment="1">
      <alignment horizontal="left" indent="2"/>
    </xf>
    <xf numFmtId="0" fontId="7" fillId="0" borderId="0" xfId="0" applyFont="1"/>
    <xf numFmtId="164" fontId="7" fillId="0" borderId="0" xfId="0" applyNumberFormat="1" applyFont="1" applyAlignment="1">
      <alignment horizontal="right"/>
    </xf>
    <xf numFmtId="164" fontId="7" fillId="2" borderId="0" xfId="0" quotePrefix="1" applyNumberFormat="1" applyFont="1" applyFill="1"/>
    <xf numFmtId="0" fontId="7" fillId="2" borderId="0" xfId="0" applyFont="1" applyFill="1"/>
    <xf numFmtId="0" fontId="7" fillId="0" borderId="2" xfId="0" applyFont="1" applyBorder="1"/>
    <xf numFmtId="164" fontId="7" fillId="0" borderId="2" xfId="0" applyNumberFormat="1" applyFont="1" applyBorder="1"/>
    <xf numFmtId="164" fontId="7" fillId="0" borderId="0" xfId="0" applyNumberFormat="1" applyFont="1"/>
    <xf numFmtId="164" fontId="7" fillId="0" borderId="2" xfId="0" applyNumberFormat="1" applyFont="1" applyBorder="1" applyAlignment="1">
      <alignment horizontal="right"/>
    </xf>
    <xf numFmtId="0" fontId="7" fillId="0" borderId="8" xfId="0" applyFont="1" applyBorder="1"/>
    <xf numFmtId="0" fontId="8" fillId="0" borderId="2" xfId="0" applyFont="1" applyBorder="1"/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/>
    </xf>
    <xf numFmtId="164" fontId="7" fillId="0" borderId="8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left" wrapText="1" indent="4" shrinkToFit="1"/>
    </xf>
    <xf numFmtId="49" fontId="3" fillId="2" borderId="2" xfId="1" applyNumberFormat="1" applyFont="1" applyFill="1" applyBorder="1" applyAlignment="1">
      <alignment horizontal="left" indent="3" shrinkToFit="1"/>
    </xf>
    <xf numFmtId="49" fontId="3" fillId="2" borderId="2" xfId="1" applyNumberFormat="1" applyFont="1" applyFill="1" applyBorder="1" applyAlignment="1">
      <alignment horizontal="left" wrapText="1" indent="3" shrinkToFit="1"/>
    </xf>
    <xf numFmtId="0" fontId="10" fillId="0" borderId="2" xfId="0" applyFont="1" applyBorder="1"/>
    <xf numFmtId="164" fontId="10" fillId="0" borderId="2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right"/>
    </xf>
    <xf numFmtId="0" fontId="10" fillId="0" borderId="0" xfId="0" applyFont="1"/>
    <xf numFmtId="49" fontId="4" fillId="2" borderId="2" xfId="1" applyNumberFormat="1" applyFont="1" applyFill="1" applyBorder="1" applyAlignment="1">
      <alignment horizontal="left" indent="3" shrinkToFit="1"/>
    </xf>
    <xf numFmtId="49" fontId="11" fillId="2" borderId="2" xfId="1" applyNumberFormat="1" applyFont="1" applyFill="1" applyBorder="1" applyAlignment="1">
      <alignment horizontal="left" wrapText="1" indent="3"/>
    </xf>
    <xf numFmtId="49" fontId="4" fillId="2" borderId="2" xfId="1" applyNumberFormat="1" applyFont="1" applyFill="1" applyBorder="1" applyAlignment="1">
      <alignment horizontal="left" wrapText="1" indent="6"/>
    </xf>
    <xf numFmtId="0" fontId="11" fillId="0" borderId="2" xfId="0" applyFont="1" applyBorder="1"/>
    <xf numFmtId="164" fontId="11" fillId="0" borderId="2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49" fontId="12" fillId="2" borderId="2" xfId="1" applyNumberFormat="1" applyFont="1" applyFill="1" applyBorder="1" applyAlignment="1">
      <alignment horizontal="left" indent="2"/>
    </xf>
    <xf numFmtId="164" fontId="8" fillId="0" borderId="2" xfId="0" applyNumberFormat="1" applyFont="1" applyBorder="1" applyAlignment="1">
      <alignment horizontal="right"/>
    </xf>
    <xf numFmtId="0" fontId="8" fillId="0" borderId="0" xfId="0" applyFont="1"/>
    <xf numFmtId="0" fontId="7" fillId="2" borderId="3" xfId="0" applyFont="1" applyFill="1" applyBorder="1" applyAlignment="1">
      <alignment horizontal="center" vertical="center"/>
    </xf>
    <xf numFmtId="0" fontId="15" fillId="0" borderId="0" xfId="0" applyFont="1"/>
    <xf numFmtId="165" fontId="15" fillId="0" borderId="2" xfId="0" applyNumberFormat="1" applyFont="1" applyBorder="1"/>
    <xf numFmtId="165" fontId="16" fillId="0" borderId="2" xfId="0" applyNumberFormat="1" applyFont="1" applyBorder="1"/>
    <xf numFmtId="165" fontId="15" fillId="0" borderId="2" xfId="2" applyNumberFormat="1" applyFont="1" applyBorder="1"/>
    <xf numFmtId="165" fontId="15" fillId="0" borderId="0" xfId="2" applyNumberFormat="1" applyFont="1"/>
    <xf numFmtId="165" fontId="16" fillId="0" borderId="2" xfId="2" applyNumberFormat="1" applyFont="1" applyBorder="1"/>
    <xf numFmtId="165" fontId="14" fillId="0" borderId="2" xfId="2" applyNumberFormat="1" applyFont="1" applyBorder="1" applyAlignment="1">
      <alignment horizontal="right" vertical="center" wrapText="1"/>
    </xf>
    <xf numFmtId="165" fontId="14" fillId="3" borderId="2" xfId="2" applyNumberFormat="1" applyFont="1" applyFill="1" applyBorder="1" applyAlignment="1">
      <alignment horizontal="right" vertical="center" wrapText="1"/>
    </xf>
    <xf numFmtId="165" fontId="15" fillId="0" borderId="2" xfId="2" applyNumberFormat="1" applyFont="1" applyBorder="1" applyAlignment="1">
      <alignment horizontal="right"/>
    </xf>
    <xf numFmtId="165" fontId="15" fillId="4" borderId="2" xfId="2" applyNumberFormat="1" applyFont="1" applyFill="1" applyBorder="1"/>
    <xf numFmtId="0" fontId="17" fillId="0" borderId="0" xfId="3"/>
    <xf numFmtId="0" fontId="18" fillId="0" borderId="0" xfId="3" applyFont="1" applyAlignment="1">
      <alignment horizontal="left" vertical="center" wrapText="1"/>
    </xf>
    <xf numFmtId="0" fontId="18" fillId="0" borderId="0" xfId="3" applyFont="1" applyAlignment="1">
      <alignment horizontal="center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 wrapText="1"/>
    </xf>
    <xf numFmtId="0" fontId="18" fillId="0" borderId="2" xfId="3" applyFont="1" applyBorder="1"/>
    <xf numFmtId="0" fontId="18" fillId="0" borderId="2" xfId="3" applyFont="1" applyBorder="1" applyAlignment="1">
      <alignment vertical="center" wrapText="1"/>
    </xf>
    <xf numFmtId="0" fontId="18" fillId="5" borderId="2" xfId="3" applyFont="1" applyFill="1" applyBorder="1" applyAlignment="1">
      <alignment horizontal="left"/>
    </xf>
    <xf numFmtId="0" fontId="19" fillId="5" borderId="2" xfId="3" applyFont="1" applyFill="1" applyBorder="1" applyAlignment="1">
      <alignment horizontal="center" vertical="center" wrapText="1"/>
    </xf>
    <xf numFmtId="166" fontId="19" fillId="5" borderId="2" xfId="3" applyNumberFormat="1" applyFont="1" applyFill="1" applyBorder="1" applyAlignment="1">
      <alignment horizontal="right" vertical="center" wrapText="1"/>
    </xf>
    <xf numFmtId="0" fontId="18" fillId="6" borderId="2" xfId="3" applyFont="1" applyFill="1" applyBorder="1" applyAlignment="1">
      <alignment horizontal="left"/>
    </xf>
    <xf numFmtId="0" fontId="20" fillId="6" borderId="2" xfId="3" applyFont="1" applyFill="1" applyBorder="1" applyAlignment="1">
      <alignment horizontal="center" vertical="center" wrapText="1"/>
    </xf>
    <xf numFmtId="166" fontId="20" fillId="6" borderId="2" xfId="3" applyNumberFormat="1" applyFont="1" applyFill="1" applyBorder="1" applyAlignment="1">
      <alignment horizontal="right" vertical="center" wrapText="1"/>
    </xf>
    <xf numFmtId="0" fontId="18" fillId="7" borderId="2" xfId="3" applyFont="1" applyFill="1" applyBorder="1" applyAlignment="1">
      <alignment horizontal="left"/>
    </xf>
    <xf numFmtId="0" fontId="21" fillId="7" borderId="2" xfId="3" applyFont="1" applyFill="1" applyBorder="1" applyAlignment="1">
      <alignment horizontal="center" vertical="center" wrapText="1"/>
    </xf>
    <xf numFmtId="166" fontId="21" fillId="7" borderId="2" xfId="3" applyNumberFormat="1" applyFont="1" applyFill="1" applyBorder="1" applyAlignment="1">
      <alignment horizontal="right" vertical="center" wrapText="1"/>
    </xf>
    <xf numFmtId="0" fontId="18" fillId="8" borderId="2" xfId="3" applyFont="1" applyFill="1" applyBorder="1" applyAlignment="1">
      <alignment horizontal="left"/>
    </xf>
    <xf numFmtId="0" fontId="22" fillId="8" borderId="2" xfId="3" applyFont="1" applyFill="1" applyBorder="1" applyAlignment="1">
      <alignment horizontal="center" vertical="center" wrapText="1"/>
    </xf>
    <xf numFmtId="166" fontId="23" fillId="8" borderId="2" xfId="3" applyNumberFormat="1" applyFont="1" applyFill="1" applyBorder="1" applyAlignment="1">
      <alignment horizontal="right" vertical="center" wrapText="1"/>
    </xf>
    <xf numFmtId="0" fontId="22" fillId="6" borderId="2" xfId="3" applyFont="1" applyFill="1" applyBorder="1" applyAlignment="1">
      <alignment horizontal="center" vertical="center" wrapText="1"/>
    </xf>
    <xf numFmtId="166" fontId="24" fillId="6" borderId="2" xfId="3" applyNumberFormat="1" applyFont="1" applyFill="1" applyBorder="1" applyAlignment="1">
      <alignment horizontal="right" vertical="center" wrapText="1"/>
    </xf>
    <xf numFmtId="0" fontId="18" fillId="0" borderId="2" xfId="3" applyFont="1" applyBorder="1" applyAlignment="1">
      <alignment horizontal="left"/>
    </xf>
    <xf numFmtId="166" fontId="18" fillId="0" borderId="2" xfId="3" applyNumberFormat="1" applyFont="1" applyBorder="1" applyAlignment="1">
      <alignment horizontal="right" vertical="center" wrapText="1"/>
    </xf>
    <xf numFmtId="0" fontId="18" fillId="0" borderId="2" xfId="3" applyFont="1" applyBorder="1" applyAlignment="1">
      <alignment horizontal="right" vertical="center" wrapText="1"/>
    </xf>
    <xf numFmtId="0" fontId="22" fillId="6" borderId="2" xfId="3" applyFont="1" applyFill="1" applyBorder="1" applyAlignment="1">
      <alignment vertical="center" wrapText="1"/>
    </xf>
    <xf numFmtId="166" fontId="24" fillId="9" borderId="2" xfId="3" applyNumberFormat="1" applyFont="1" applyFill="1" applyBorder="1" applyAlignment="1">
      <alignment horizontal="right" vertical="center" wrapText="1"/>
    </xf>
    <xf numFmtId="166" fontId="24" fillId="8" borderId="2" xfId="3" applyNumberFormat="1" applyFont="1" applyFill="1" applyBorder="1" applyAlignment="1">
      <alignment horizontal="right" vertical="center" wrapText="1"/>
    </xf>
    <xf numFmtId="0" fontId="18" fillId="0" borderId="2" xfId="3" applyFont="1" applyBorder="1" applyAlignment="1">
      <alignment horizontal="left" vertical="center" wrapText="1" indent="1"/>
    </xf>
    <xf numFmtId="0" fontId="18" fillId="2" borderId="2" xfId="3" applyFont="1" applyFill="1" applyBorder="1" applyAlignment="1">
      <alignment horizontal="right" vertical="center" wrapText="1"/>
    </xf>
    <xf numFmtId="166" fontId="18" fillId="2" borderId="2" xfId="3" applyNumberFormat="1" applyFont="1" applyFill="1" applyBorder="1" applyAlignment="1">
      <alignment horizontal="right" vertical="center" wrapText="1"/>
    </xf>
    <xf numFmtId="166" fontId="18" fillId="4" borderId="2" xfId="3" applyNumberFormat="1" applyFont="1" applyFill="1" applyBorder="1" applyAlignment="1">
      <alignment horizontal="right" vertical="center" wrapText="1"/>
    </xf>
    <xf numFmtId="0" fontId="18" fillId="8" borderId="2" xfId="3" applyFont="1" applyFill="1" applyBorder="1" applyAlignment="1">
      <alignment vertical="center" wrapText="1"/>
    </xf>
    <xf numFmtId="166" fontId="18" fillId="8" borderId="2" xfId="3" applyNumberFormat="1" applyFont="1" applyFill="1" applyBorder="1" applyAlignment="1">
      <alignment horizontal="right" vertical="center" wrapText="1"/>
    </xf>
    <xf numFmtId="166" fontId="18" fillId="8" borderId="6" xfId="3" applyNumberFormat="1" applyFont="1" applyFill="1" applyBorder="1" applyAlignment="1">
      <alignment horizontal="right" vertical="center" wrapText="1"/>
    </xf>
    <xf numFmtId="166" fontId="18" fillId="0" borderId="6" xfId="3" applyNumberFormat="1" applyFont="1" applyBorder="1" applyAlignment="1">
      <alignment horizontal="right" vertical="center" wrapText="1"/>
    </xf>
    <xf numFmtId="0" fontId="25" fillId="7" borderId="2" xfId="3" applyFont="1" applyFill="1" applyBorder="1" applyAlignment="1">
      <alignment horizontal="center" vertical="center" wrapText="1"/>
    </xf>
    <xf numFmtId="166" fontId="25" fillId="7" borderId="2" xfId="3" applyNumberFormat="1" applyFont="1" applyFill="1" applyBorder="1" applyAlignment="1">
      <alignment horizontal="right" vertical="center" wrapText="1"/>
    </xf>
    <xf numFmtId="0" fontId="20" fillId="5" borderId="2" xfId="3" applyFont="1" applyFill="1" applyBorder="1" applyAlignment="1">
      <alignment horizontal="center" vertical="center" wrapText="1"/>
    </xf>
    <xf numFmtId="166" fontId="20" fillId="5" borderId="2" xfId="3" applyNumberFormat="1" applyFont="1" applyFill="1" applyBorder="1" applyAlignment="1">
      <alignment horizontal="right" vertical="center" wrapText="1"/>
    </xf>
    <xf numFmtId="0" fontId="18" fillId="9" borderId="2" xfId="3" applyFont="1" applyFill="1" applyBorder="1" applyAlignment="1">
      <alignment horizontal="left"/>
    </xf>
    <xf numFmtId="0" fontId="24" fillId="9" borderId="2" xfId="3" applyFont="1" applyFill="1" applyBorder="1" applyAlignment="1">
      <alignment horizontal="center" vertical="center" wrapText="1"/>
    </xf>
    <xf numFmtId="166" fontId="18" fillId="0" borderId="0" xfId="3" applyNumberFormat="1" applyFont="1"/>
    <xf numFmtId="0" fontId="18" fillId="0" borderId="0" xfId="3" applyFont="1" applyAlignment="1">
      <alignment vertical="center"/>
    </xf>
    <xf numFmtId="0" fontId="18" fillId="0" borderId="0" xfId="3" applyFont="1"/>
    <xf numFmtId="0" fontId="26" fillId="0" borderId="0" xfId="0" applyFont="1"/>
    <xf numFmtId="0" fontId="28" fillId="0" borderId="0" xfId="0" applyFont="1"/>
    <xf numFmtId="0" fontId="26" fillId="0" borderId="13" xfId="0" applyFont="1" applyBorder="1" applyAlignment="1">
      <alignment horizontal="center" vertical="center"/>
    </xf>
    <xf numFmtId="0" fontId="26" fillId="0" borderId="3" xfId="0" applyFont="1" applyBorder="1"/>
    <xf numFmtId="0" fontId="26" fillId="0" borderId="4" xfId="0" applyFont="1" applyBorder="1"/>
    <xf numFmtId="0" fontId="26" fillId="0" borderId="2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2" xfId="0" applyFont="1" applyBorder="1"/>
    <xf numFmtId="166" fontId="26" fillId="0" borderId="2" xfId="0" applyNumberFormat="1" applyFont="1" applyBorder="1"/>
    <xf numFmtId="166" fontId="29" fillId="0" borderId="2" xfId="0" applyNumberFormat="1" applyFont="1" applyBorder="1"/>
    <xf numFmtId="0" fontId="29" fillId="0" borderId="2" xfId="0" applyFont="1" applyBorder="1"/>
    <xf numFmtId="166" fontId="26" fillId="0" borderId="0" xfId="0" applyNumberFormat="1" applyFont="1"/>
    <xf numFmtId="0" fontId="17" fillId="0" borderId="0" xfId="0" applyFont="1"/>
    <xf numFmtId="0" fontId="14" fillId="0" borderId="0" xfId="0" applyFont="1"/>
    <xf numFmtId="0" fontId="31" fillId="0" borderId="0" xfId="0" applyFont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166" fontId="14" fillId="0" borderId="2" xfId="0" applyNumberFormat="1" applyFont="1" applyBorder="1"/>
    <xf numFmtId="0" fontId="14" fillId="0" borderId="2" xfId="0" applyFont="1" applyBorder="1" applyAlignment="1">
      <alignment vertical="center" wrapText="1"/>
    </xf>
    <xf numFmtId="166" fontId="14" fillId="0" borderId="2" xfId="0" applyNumberFormat="1" applyFont="1" applyBorder="1" applyAlignment="1">
      <alignment vertical="center" wrapText="1"/>
    </xf>
    <xf numFmtId="166" fontId="14" fillId="0" borderId="16" xfId="0" applyNumberFormat="1" applyFont="1" applyBorder="1"/>
    <xf numFmtId="0" fontId="14" fillId="0" borderId="0" xfId="0" applyFont="1" applyAlignment="1">
      <alignment vertical="center" wrapText="1"/>
    </xf>
    <xf numFmtId="0" fontId="33" fillId="0" borderId="0" xfId="0" applyFont="1"/>
    <xf numFmtId="0" fontId="29" fillId="0" borderId="0" xfId="0" applyFont="1"/>
    <xf numFmtId="0" fontId="29" fillId="0" borderId="1" xfId="0" applyFont="1" applyBorder="1" applyAlignment="1">
      <alignment horizontal="center" vertical="center"/>
    </xf>
    <xf numFmtId="0" fontId="33" fillId="0" borderId="3" xfId="0" applyFont="1" applyBorder="1"/>
    <xf numFmtId="0" fontId="33" fillId="0" borderId="4" xfId="0" applyFont="1" applyBorder="1"/>
    <xf numFmtId="0" fontId="29" fillId="0" borderId="6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3" fillId="0" borderId="2" xfId="0" applyFont="1" applyBorder="1"/>
    <xf numFmtId="166" fontId="33" fillId="0" borderId="6" xfId="0" applyNumberFormat="1" applyFont="1" applyBorder="1"/>
    <xf numFmtId="166" fontId="33" fillId="0" borderId="2" xfId="0" applyNumberFormat="1" applyFont="1" applyBorder="1"/>
    <xf numFmtId="0" fontId="33" fillId="0" borderId="1" xfId="0" applyFont="1" applyBorder="1"/>
    <xf numFmtId="0" fontId="33" fillId="0" borderId="17" xfId="0" applyFont="1" applyBorder="1"/>
    <xf numFmtId="0" fontId="33" fillId="0" borderId="6" xfId="0" applyFont="1" applyBorder="1"/>
    <xf numFmtId="0" fontId="33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0" fontId="37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shrinkToFit="1"/>
    </xf>
    <xf numFmtId="0" fontId="0" fillId="0" borderId="2" xfId="0" applyBorder="1" applyAlignment="1">
      <alignment horizontal="left" vertical="center" wrapText="1"/>
    </xf>
    <xf numFmtId="0" fontId="14" fillId="0" borderId="2" xfId="0" applyFont="1" applyBorder="1" applyAlignment="1">
      <alignment shrinkToFit="1"/>
    </xf>
    <xf numFmtId="0" fontId="36" fillId="0" borderId="2" xfId="0" applyFont="1" applyBorder="1" applyAlignment="1">
      <alignment shrinkToFit="1"/>
    </xf>
    <xf numFmtId="0" fontId="0" fillId="0" borderId="2" xfId="0" applyBorder="1"/>
    <xf numFmtId="0" fontId="39" fillId="3" borderId="0" xfId="0" applyFont="1" applyFill="1"/>
    <xf numFmtId="0" fontId="18" fillId="0" borderId="0" xfId="0" applyFont="1"/>
    <xf numFmtId="0" fontId="18" fillId="0" borderId="2" xfId="0" applyFont="1" applyBorder="1"/>
    <xf numFmtId="0" fontId="40" fillId="3" borderId="22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0" fillId="3" borderId="21" xfId="0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/>
    </xf>
    <xf numFmtId="0" fontId="40" fillId="3" borderId="6" xfId="0" applyFont="1" applyFill="1" applyBorder="1" applyAlignment="1">
      <alignment horizontal="left" vertical="center" wrapText="1"/>
    </xf>
    <xf numFmtId="0" fontId="40" fillId="3" borderId="6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/>
    </xf>
    <xf numFmtId="0" fontId="40" fillId="3" borderId="2" xfId="0" applyFont="1" applyFill="1" applyBorder="1" applyAlignment="1">
      <alignment horizontal="left" vertical="center" wrapText="1"/>
    </xf>
    <xf numFmtId="0" fontId="40" fillId="3" borderId="2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left" vertical="justify" wrapText="1"/>
    </xf>
    <xf numFmtId="0" fontId="4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left" wrapText="1"/>
    </xf>
    <xf numFmtId="0" fontId="40" fillId="3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wrapText="1"/>
    </xf>
    <xf numFmtId="0" fontId="42" fillId="0" borderId="0" xfId="0" applyFont="1"/>
    <xf numFmtId="166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4" fillId="0" borderId="0" xfId="0" applyFont="1"/>
    <xf numFmtId="0" fontId="45" fillId="0" borderId="24" xfId="0" applyFont="1" applyBorder="1"/>
    <xf numFmtId="0" fontId="42" fillId="0" borderId="24" xfId="0" applyFont="1" applyBorder="1"/>
    <xf numFmtId="0" fontId="46" fillId="0" borderId="6" xfId="0" applyFont="1" applyBorder="1" applyAlignment="1">
      <alignment horizontal="center" wrapText="1"/>
    </xf>
    <xf numFmtId="166" fontId="46" fillId="0" borderId="6" xfId="0" applyNumberFormat="1" applyFont="1" applyBorder="1" applyAlignment="1">
      <alignment horizontal="center" vertical="top" wrapText="1"/>
    </xf>
    <xf numFmtId="0" fontId="43" fillId="0" borderId="6" xfId="0" applyFont="1" applyBorder="1" applyAlignment="1">
      <alignment horizontal="center" vertical="top" wrapText="1"/>
    </xf>
    <xf numFmtId="166" fontId="43" fillId="0" borderId="6" xfId="0" applyNumberFormat="1" applyFont="1" applyBorder="1" applyAlignment="1">
      <alignment horizontal="center" vertical="top" wrapText="1"/>
    </xf>
    <xf numFmtId="166" fontId="43" fillId="0" borderId="19" xfId="0" applyNumberFormat="1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 wrapText="1"/>
    </xf>
    <xf numFmtId="0" fontId="43" fillId="0" borderId="2" xfId="0" applyFont="1" applyBorder="1" applyAlignment="1">
      <alignment horizontal="center" vertical="top" wrapText="1"/>
    </xf>
    <xf numFmtId="166" fontId="43" fillId="0" borderId="2" xfId="0" applyNumberFormat="1" applyFont="1" applyBorder="1" applyAlignment="1">
      <alignment horizontal="center" vertical="top" wrapText="1"/>
    </xf>
    <xf numFmtId="0" fontId="46" fillId="0" borderId="2" xfId="0" applyFont="1" applyBorder="1" applyAlignment="1">
      <alignment vertical="top" wrapText="1"/>
    </xf>
    <xf numFmtId="0" fontId="46" fillId="0" borderId="2" xfId="0" applyFont="1" applyBorder="1" applyAlignment="1">
      <alignment horizontal="center" vertical="top" wrapText="1"/>
    </xf>
    <xf numFmtId="166" fontId="46" fillId="0" borderId="19" xfId="0" applyNumberFormat="1" applyFont="1" applyBorder="1" applyAlignment="1">
      <alignment horizontal="center" vertical="top" wrapText="1"/>
    </xf>
    <xf numFmtId="166" fontId="46" fillId="0" borderId="2" xfId="0" applyNumberFormat="1" applyFont="1" applyBorder="1" applyAlignment="1">
      <alignment horizontal="center" vertical="top" wrapText="1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vertical="top"/>
    </xf>
    <xf numFmtId="0" fontId="43" fillId="0" borderId="2" xfId="0" applyFont="1" applyBorder="1" applyAlignment="1">
      <alignment horizontal="center" vertical="top"/>
    </xf>
    <xf numFmtId="166" fontId="46" fillId="0" borderId="6" xfId="3" applyNumberFormat="1" applyFont="1" applyBorder="1" applyAlignment="1">
      <alignment horizontal="center" vertical="top" wrapText="1"/>
    </xf>
    <xf numFmtId="166" fontId="46" fillId="0" borderId="19" xfId="3" applyNumberFormat="1" applyFont="1" applyBorder="1" applyAlignment="1">
      <alignment horizontal="center" vertical="top" wrapText="1"/>
    </xf>
    <xf numFmtId="166" fontId="46" fillId="0" borderId="2" xfId="3" applyNumberFormat="1" applyFont="1" applyBorder="1" applyAlignment="1">
      <alignment horizontal="center" vertical="top" wrapText="1"/>
    </xf>
    <xf numFmtId="166" fontId="43" fillId="0" borderId="6" xfId="3" applyNumberFormat="1" applyFont="1" applyBorder="1" applyAlignment="1">
      <alignment horizontal="center" vertical="top" wrapText="1"/>
    </xf>
    <xf numFmtId="166" fontId="43" fillId="0" borderId="19" xfId="3" applyNumberFormat="1" applyFont="1" applyBorder="1" applyAlignment="1">
      <alignment horizontal="center" vertical="top" wrapText="1"/>
    </xf>
    <xf numFmtId="166" fontId="43" fillId="0" borderId="2" xfId="3" applyNumberFormat="1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wrapText="1"/>
    </xf>
    <xf numFmtId="166" fontId="46" fillId="0" borderId="1" xfId="0" applyNumberFormat="1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166" fontId="43" fillId="0" borderId="17" xfId="0" applyNumberFormat="1" applyFont="1" applyBorder="1" applyAlignment="1">
      <alignment horizontal="center" vertical="top" wrapText="1"/>
    </xf>
    <xf numFmtId="166" fontId="43" fillId="0" borderId="17" xfId="3" applyNumberFormat="1" applyFont="1" applyBorder="1" applyAlignment="1">
      <alignment horizontal="center" vertical="top" wrapText="1"/>
    </xf>
    <xf numFmtId="166" fontId="43" fillId="0" borderId="41" xfId="3" applyNumberFormat="1" applyFont="1" applyBorder="1" applyAlignment="1">
      <alignment horizontal="center" vertical="top" wrapText="1"/>
    </xf>
    <xf numFmtId="166" fontId="43" fillId="0" borderId="1" xfId="3" applyNumberFormat="1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166" fontId="43" fillId="0" borderId="30" xfId="0" applyNumberFormat="1" applyFont="1" applyBorder="1" applyAlignment="1">
      <alignment horizontal="center" vertical="center" wrapText="1"/>
    </xf>
    <xf numFmtId="166" fontId="43" fillId="0" borderId="44" xfId="0" applyNumberFormat="1" applyFont="1" applyBorder="1" applyAlignment="1">
      <alignment vertical="center"/>
    </xf>
    <xf numFmtId="166" fontId="43" fillId="0" borderId="10" xfId="0" applyNumberFormat="1" applyFont="1" applyBorder="1" applyAlignment="1">
      <alignment vertical="center"/>
    </xf>
    <xf numFmtId="166" fontId="43" fillId="0" borderId="43" xfId="0" applyNumberFormat="1" applyFont="1" applyBorder="1" applyAlignment="1">
      <alignment vertical="center"/>
    </xf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horizontal="center"/>
    </xf>
    <xf numFmtId="0" fontId="48" fillId="0" borderId="29" xfId="0" applyFont="1" applyBorder="1" applyAlignment="1">
      <alignment vertical="center" wrapText="1"/>
    </xf>
    <xf numFmtId="0" fontId="48" fillId="0" borderId="44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/>
    </xf>
    <xf numFmtId="0" fontId="49" fillId="0" borderId="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 wrapText="1"/>
    </xf>
    <xf numFmtId="0" fontId="50" fillId="0" borderId="2" xfId="0" applyFont="1" applyBorder="1"/>
    <xf numFmtId="0" fontId="48" fillId="0" borderId="2" xfId="0" applyFont="1" applyBorder="1" applyAlignment="1">
      <alignment vertical="top" wrapText="1"/>
    </xf>
    <xf numFmtId="0" fontId="48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166" fontId="47" fillId="0" borderId="2" xfId="0" applyNumberFormat="1" applyFont="1" applyBorder="1" applyAlignment="1">
      <alignment horizontal="center" vertical="center" wrapText="1"/>
    </xf>
    <xf numFmtId="166" fontId="51" fillId="0" borderId="2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vertical="top" wrapText="1"/>
    </xf>
    <xf numFmtId="0" fontId="47" fillId="0" borderId="2" xfId="0" applyFont="1" applyBorder="1" applyAlignment="1">
      <alignment horizontal="center" vertical="center" wrapText="1"/>
    </xf>
    <xf numFmtId="1" fontId="48" fillId="0" borderId="2" xfId="0" applyNumberFormat="1" applyFont="1" applyBorder="1" applyAlignment="1">
      <alignment horizontal="center" vertical="center" wrapText="1"/>
    </xf>
    <xf numFmtId="0" fontId="48" fillId="0" borderId="2" xfId="0" applyFont="1" applyBorder="1"/>
    <xf numFmtId="0" fontId="48" fillId="0" borderId="2" xfId="0" applyFont="1" applyBorder="1" applyAlignment="1">
      <alignment horizontal="center" vertical="center"/>
    </xf>
    <xf numFmtId="0" fontId="52" fillId="0" borderId="0" xfId="0" applyFont="1"/>
    <xf numFmtId="0" fontId="52" fillId="0" borderId="0" xfId="0" applyFont="1" applyAlignment="1">
      <alignment horizontal="center"/>
    </xf>
    <xf numFmtId="0" fontId="55" fillId="0" borderId="0" xfId="0" applyFont="1"/>
    <xf numFmtId="0" fontId="55" fillId="0" borderId="1" xfId="0" applyFont="1" applyBorder="1" applyAlignment="1">
      <alignment horizontal="center" vertical="center" textRotation="90" wrapText="1"/>
    </xf>
    <xf numFmtId="0" fontId="56" fillId="0" borderId="45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5" fillId="0" borderId="6" xfId="0" applyFont="1" applyBorder="1"/>
    <xf numFmtId="0" fontId="55" fillId="0" borderId="6" xfId="0" applyFont="1" applyBorder="1" applyAlignment="1">
      <alignment vertical="center"/>
    </xf>
    <xf numFmtId="166" fontId="55" fillId="0" borderId="6" xfId="0" applyNumberFormat="1" applyFont="1" applyBorder="1" applyAlignment="1">
      <alignment horizontal="left" vertical="center"/>
    </xf>
    <xf numFmtId="166" fontId="55" fillId="0" borderId="6" xfId="0" applyNumberFormat="1" applyFont="1" applyBorder="1" applyAlignment="1">
      <alignment horizontal="right" vertical="center"/>
    </xf>
    <xf numFmtId="166" fontId="55" fillId="0" borderId="6" xfId="0" applyNumberFormat="1" applyFont="1" applyBorder="1"/>
    <xf numFmtId="0" fontId="55" fillId="0" borderId="2" xfId="0" applyFont="1" applyBorder="1"/>
    <xf numFmtId="0" fontId="57" fillId="0" borderId="2" xfId="0" applyFont="1" applyBorder="1"/>
    <xf numFmtId="166" fontId="55" fillId="0" borderId="2" xfId="0" applyNumberFormat="1" applyFont="1" applyBorder="1" applyAlignment="1">
      <alignment horizontal="right"/>
    </xf>
    <xf numFmtId="166" fontId="55" fillId="0" borderId="2" xfId="0" applyNumberFormat="1" applyFont="1" applyBorder="1"/>
    <xf numFmtId="0" fontId="55" fillId="0" borderId="0" xfId="0" applyFont="1" applyAlignment="1">
      <alignment horizontal="center" vertical="center"/>
    </xf>
    <xf numFmtId="0" fontId="55" fillId="0" borderId="2" xfId="0" applyFont="1" applyBorder="1" applyAlignment="1">
      <alignment horizontal="right"/>
    </xf>
    <xf numFmtId="0" fontId="57" fillId="2" borderId="2" xfId="0" applyFont="1" applyFill="1" applyBorder="1"/>
    <xf numFmtId="166" fontId="55" fillId="2" borderId="2" xfId="0" applyNumberFormat="1" applyFont="1" applyFill="1" applyBorder="1" applyAlignment="1">
      <alignment horizontal="right"/>
    </xf>
    <xf numFmtId="0" fontId="57" fillId="0" borderId="2" xfId="0" applyFont="1" applyBorder="1" applyAlignment="1">
      <alignment horizontal="left" vertical="center"/>
    </xf>
    <xf numFmtId="0" fontId="55" fillId="0" borderId="2" xfId="0" applyFont="1" applyBorder="1" applyAlignment="1">
      <alignment horizontal="right" vertical="center"/>
    </xf>
    <xf numFmtId="0" fontId="55" fillId="2" borderId="2" xfId="0" applyFont="1" applyFill="1" applyBorder="1" applyAlignment="1">
      <alignment horizontal="right"/>
    </xf>
    <xf numFmtId="166" fontId="55" fillId="2" borderId="6" xfId="0" applyNumberFormat="1" applyFont="1" applyFill="1" applyBorder="1" applyAlignment="1">
      <alignment horizontal="left" vertical="center"/>
    </xf>
    <xf numFmtId="0" fontId="55" fillId="2" borderId="2" xfId="0" applyFont="1" applyFill="1" applyBorder="1"/>
    <xf numFmtId="166" fontId="55" fillId="2" borderId="2" xfId="0" applyNumberFormat="1" applyFont="1" applyFill="1" applyBorder="1"/>
    <xf numFmtId="0" fontId="55" fillId="2" borderId="0" xfId="0" applyFont="1" applyFill="1"/>
    <xf numFmtId="0" fontId="55" fillId="2" borderId="0" xfId="0" applyFont="1" applyFill="1" applyAlignment="1">
      <alignment horizontal="center" vertical="center"/>
    </xf>
    <xf numFmtId="166" fontId="57" fillId="2" borderId="2" xfId="0" applyNumberFormat="1" applyFont="1" applyFill="1" applyBorder="1"/>
    <xf numFmtId="0" fontId="58" fillId="2" borderId="2" xfId="0" applyFont="1" applyFill="1" applyBorder="1"/>
    <xf numFmtId="166" fontId="59" fillId="2" borderId="2" xfId="0" applyNumberFormat="1" applyFont="1" applyFill="1" applyBorder="1" applyAlignment="1">
      <alignment horizontal="right"/>
    </xf>
    <xf numFmtId="0" fontId="59" fillId="2" borderId="2" xfId="0" applyFont="1" applyFill="1" applyBorder="1"/>
    <xf numFmtId="0" fontId="59" fillId="2" borderId="0" xfId="0" applyFont="1" applyFill="1"/>
    <xf numFmtId="0" fontId="59" fillId="2" borderId="0" xfId="0" applyFont="1" applyFill="1" applyAlignment="1">
      <alignment horizontal="center" vertical="center"/>
    </xf>
    <xf numFmtId="164" fontId="55" fillId="2" borderId="2" xfId="0" applyNumberFormat="1" applyFont="1" applyFill="1" applyBorder="1" applyAlignment="1">
      <alignment horizontal="right"/>
    </xf>
    <xf numFmtId="166" fontId="55" fillId="2" borderId="0" xfId="0" applyNumberFormat="1" applyFont="1" applyFill="1"/>
    <xf numFmtId="0" fontId="60" fillId="2" borderId="2" xfId="0" applyFont="1" applyFill="1" applyBorder="1"/>
    <xf numFmtId="166" fontId="60" fillId="2" borderId="2" xfId="0" applyNumberFormat="1" applyFont="1" applyFill="1" applyBorder="1" applyAlignment="1">
      <alignment horizontal="right"/>
    </xf>
    <xf numFmtId="166" fontId="55" fillId="0" borderId="2" xfId="0" applyNumberFormat="1" applyFont="1" applyBorder="1" applyAlignment="1">
      <alignment horizontal="right" vertical="center"/>
    </xf>
    <xf numFmtId="166" fontId="59" fillId="2" borderId="2" xfId="0" applyNumberFormat="1" applyFont="1" applyFill="1" applyBorder="1" applyAlignment="1">
      <alignment horizontal="right" vertical="center"/>
    </xf>
    <xf numFmtId="166" fontId="55" fillId="2" borderId="2" xfId="0" applyNumberFormat="1" applyFont="1" applyFill="1" applyBorder="1" applyAlignment="1">
      <alignment horizontal="right" vertical="center"/>
    </xf>
    <xf numFmtId="0" fontId="55" fillId="0" borderId="13" xfId="0" applyFont="1" applyBorder="1"/>
    <xf numFmtId="0" fontId="55" fillId="0" borderId="1" xfId="0" applyFont="1" applyBorder="1"/>
    <xf numFmtId="166" fontId="55" fillId="0" borderId="1" xfId="0" applyNumberFormat="1" applyFont="1" applyBorder="1"/>
    <xf numFmtId="0" fontId="56" fillId="0" borderId="30" xfId="0" applyFont="1" applyBorder="1"/>
    <xf numFmtId="166" fontId="56" fillId="0" borderId="30" xfId="0" applyNumberFormat="1" applyFont="1" applyBorder="1"/>
    <xf numFmtId="166" fontId="56" fillId="0" borderId="43" xfId="0" applyNumberFormat="1" applyFont="1" applyBorder="1"/>
    <xf numFmtId="0" fontId="56" fillId="0" borderId="43" xfId="0" applyFont="1" applyBorder="1"/>
    <xf numFmtId="0" fontId="56" fillId="0" borderId="49" xfId="0" applyFont="1" applyBorder="1"/>
    <xf numFmtId="0" fontId="56" fillId="0" borderId="29" xfId="0" applyFont="1" applyBorder="1"/>
    <xf numFmtId="166" fontId="56" fillId="0" borderId="11" xfId="0" applyNumberFormat="1" applyFont="1" applyBorder="1"/>
    <xf numFmtId="166" fontId="55" fillId="0" borderId="0" xfId="0" applyNumberFormat="1" applyFont="1"/>
    <xf numFmtId="0" fontId="55" fillId="2" borderId="6" xfId="0" applyFont="1" applyFill="1" applyBorder="1"/>
    <xf numFmtId="166" fontId="55" fillId="2" borderId="6" xfId="0" applyNumberFormat="1" applyFont="1" applyFill="1" applyBorder="1"/>
    <xf numFmtId="0" fontId="55" fillId="2" borderId="1" xfId="0" applyFont="1" applyFill="1" applyBorder="1"/>
    <xf numFmtId="0" fontId="56" fillId="0" borderId="44" xfId="0" applyFont="1" applyBorder="1"/>
    <xf numFmtId="0" fontId="56" fillId="0" borderId="12" xfId="0" applyFont="1" applyBorder="1"/>
    <xf numFmtId="0" fontId="55" fillId="2" borderId="6" xfId="0" applyFont="1" applyFill="1" applyBorder="1" applyAlignment="1">
      <alignment horizontal="center"/>
    </xf>
    <xf numFmtId="0" fontId="55" fillId="2" borderId="6" xfId="0" applyFont="1" applyFill="1" applyBorder="1" applyAlignment="1">
      <alignment horizontal="left"/>
    </xf>
    <xf numFmtId="0" fontId="55" fillId="0" borderId="2" xfId="0" applyFont="1" applyBorder="1" applyAlignment="1">
      <alignment horizontal="center"/>
    </xf>
    <xf numFmtId="0" fontId="55" fillId="0" borderId="2" xfId="0" applyFont="1" applyBorder="1" applyAlignment="1">
      <alignment horizontal="left"/>
    </xf>
    <xf numFmtId="0" fontId="55" fillId="0" borderId="1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166" fontId="56" fillId="0" borderId="50" xfId="0" applyNumberFormat="1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4" fillId="0" borderId="2" xfId="0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center" wrapText="1"/>
    </xf>
    <xf numFmtId="0" fontId="61" fillId="0" borderId="2" xfId="0" applyFont="1" applyBorder="1" applyAlignment="1">
      <alignment horizontal="center" vertical="center" wrapText="1"/>
    </xf>
    <xf numFmtId="166" fontId="61" fillId="0" borderId="2" xfId="0" applyNumberFormat="1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61" fillId="0" borderId="0" xfId="0" applyFont="1" applyAlignment="1">
      <alignment vertical="center" wrapText="1"/>
    </xf>
    <xf numFmtId="0" fontId="65" fillId="0" borderId="0" xfId="0" applyFont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166" fontId="61" fillId="0" borderId="0" xfId="0" applyNumberFormat="1" applyFont="1" applyAlignment="1">
      <alignment horizontal="center" vertical="center" wrapText="1"/>
    </xf>
    <xf numFmtId="0" fontId="65" fillId="0" borderId="0" xfId="0" applyFont="1"/>
    <xf numFmtId="0" fontId="30" fillId="0" borderId="0" xfId="0" applyFont="1"/>
    <xf numFmtId="0" fontId="66" fillId="0" borderId="0" xfId="0" applyFont="1"/>
    <xf numFmtId="0" fontId="1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/>
    <xf numFmtId="0" fontId="0" fillId="2" borderId="0" xfId="0" applyFill="1"/>
    <xf numFmtId="0" fontId="35" fillId="2" borderId="2" xfId="0" applyFont="1" applyFill="1" applyBorder="1" applyAlignment="1">
      <alignment horizontal="center" vertical="center" textRotation="90" wrapText="1"/>
    </xf>
    <xf numFmtId="0" fontId="53" fillId="2" borderId="2" xfId="0" applyFont="1" applyFill="1" applyBorder="1" applyAlignment="1">
      <alignment horizontal="center" vertical="center" textRotation="90" wrapText="1"/>
    </xf>
    <xf numFmtId="166" fontId="53" fillId="2" borderId="2" xfId="0" applyNumberFormat="1" applyFont="1" applyFill="1" applyBorder="1"/>
    <xf numFmtId="0" fontId="53" fillId="2" borderId="2" xfId="0" applyFont="1" applyFill="1" applyBorder="1"/>
    <xf numFmtId="0" fontId="53" fillId="2" borderId="2" xfId="0" applyFont="1" applyFill="1" applyBorder="1" applyAlignment="1">
      <alignment vertical="center" wrapText="1"/>
    </xf>
    <xf numFmtId="0" fontId="53" fillId="2" borderId="2" xfId="0" applyFont="1" applyFill="1" applyBorder="1" applyAlignment="1">
      <alignment horizontal="center" vertical="center" wrapText="1"/>
    </xf>
    <xf numFmtId="166" fontId="53" fillId="2" borderId="1" xfId="0" applyNumberFormat="1" applyFont="1" applyFill="1" applyBorder="1"/>
    <xf numFmtId="0" fontId="53" fillId="2" borderId="1" xfId="0" applyFont="1" applyFill="1" applyBorder="1"/>
    <xf numFmtId="166" fontId="54" fillId="2" borderId="30" xfId="0" applyNumberFormat="1" applyFont="1" applyFill="1" applyBorder="1"/>
    <xf numFmtId="0" fontId="54" fillId="2" borderId="30" xfId="0" applyFont="1" applyFill="1" applyBorder="1"/>
    <xf numFmtId="0" fontId="54" fillId="2" borderId="43" xfId="0" applyFont="1" applyFill="1" applyBorder="1"/>
    <xf numFmtId="0" fontId="68" fillId="10" borderId="2" xfId="0" applyFont="1" applyFill="1" applyBorder="1" applyAlignment="1">
      <alignment horizontal="center" vertical="center" textRotation="90" wrapText="1"/>
    </xf>
    <xf numFmtId="0" fontId="67" fillId="10" borderId="2" xfId="0" applyFont="1" applyFill="1" applyBorder="1" applyAlignment="1">
      <alignment horizontal="center" vertical="center" textRotation="90" wrapText="1"/>
    </xf>
    <xf numFmtId="0" fontId="53" fillId="2" borderId="0" xfId="0" applyFont="1" applyFill="1"/>
    <xf numFmtId="0" fontId="69" fillId="0" borderId="0" xfId="0" applyFont="1"/>
    <xf numFmtId="14" fontId="69" fillId="0" borderId="0" xfId="0" applyNumberFormat="1" applyFont="1"/>
    <xf numFmtId="0" fontId="71" fillId="0" borderId="1" xfId="0" applyFont="1" applyBorder="1"/>
    <xf numFmtId="0" fontId="71" fillId="0" borderId="5" xfId="0" applyFont="1" applyBorder="1"/>
    <xf numFmtId="0" fontId="71" fillId="0" borderId="3" xfId="0" applyFont="1" applyBorder="1"/>
    <xf numFmtId="0" fontId="71" fillId="0" borderId="4" xfId="0" applyFont="1" applyBorder="1"/>
    <xf numFmtId="0" fontId="71" fillId="0" borderId="6" xfId="0" applyFont="1" applyBorder="1"/>
    <xf numFmtId="0" fontId="71" fillId="0" borderId="20" xfId="0" applyFont="1" applyBorder="1"/>
    <xf numFmtId="0" fontId="71" fillId="0" borderId="13" xfId="0" applyFont="1" applyBorder="1"/>
    <xf numFmtId="0" fontId="71" fillId="0" borderId="17" xfId="0" applyFont="1" applyBorder="1"/>
    <xf numFmtId="0" fontId="69" fillId="0" borderId="2" xfId="0" applyFont="1" applyBorder="1"/>
    <xf numFmtId="0" fontId="71" fillId="0" borderId="2" xfId="0" applyFont="1" applyBorder="1"/>
    <xf numFmtId="0" fontId="72" fillId="0" borderId="2" xfId="0" applyFont="1" applyBorder="1"/>
    <xf numFmtId="0" fontId="70" fillId="0" borderId="2" xfId="0" applyFont="1" applyBorder="1"/>
    <xf numFmtId="0" fontId="73" fillId="0" borderId="0" xfId="0" applyFont="1"/>
    <xf numFmtId="0" fontId="71" fillId="0" borderId="7" xfId="0" applyFont="1" applyBorder="1"/>
    <xf numFmtId="0" fontId="71" fillId="0" borderId="19" xfId="0" applyFont="1" applyBorder="1"/>
    <xf numFmtId="0" fontId="73" fillId="0" borderId="2" xfId="0" applyFont="1" applyBorder="1"/>
    <xf numFmtId="167" fontId="73" fillId="0" borderId="2" xfId="0" applyNumberFormat="1" applyFont="1" applyBorder="1"/>
    <xf numFmtId="166" fontId="73" fillId="0" borderId="2" xfId="0" applyNumberFormat="1" applyFont="1" applyBorder="1"/>
    <xf numFmtId="166" fontId="70" fillId="0" borderId="2" xfId="0" applyNumberFormat="1" applyFont="1" applyBorder="1"/>
    <xf numFmtId="0" fontId="55" fillId="0" borderId="0" xfId="0" applyFont="1" applyAlignment="1">
      <alignment horizontal="center" vertical="center"/>
    </xf>
    <xf numFmtId="0" fontId="55" fillId="0" borderId="8" xfId="0" applyFont="1" applyBorder="1" applyAlignment="1">
      <alignment horizontal="center"/>
    </xf>
    <xf numFmtId="0" fontId="55" fillId="0" borderId="2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textRotation="90" wrapText="1"/>
    </xf>
    <xf numFmtId="0" fontId="55" fillId="0" borderId="1" xfId="0" applyFont="1" applyBorder="1" applyAlignment="1">
      <alignment horizontal="center" vertical="center" textRotation="90" wrapText="1"/>
    </xf>
    <xf numFmtId="0" fontId="56" fillId="0" borderId="48" xfId="0" applyFont="1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55" fillId="0" borderId="2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6" xfId="0" applyFont="1" applyBorder="1" applyAlignment="1">
      <alignment horizontal="center" vertical="top" wrapText="1"/>
    </xf>
    <xf numFmtId="0" fontId="56" fillId="0" borderId="46" xfId="0" applyFont="1" applyBorder="1" applyAlignment="1">
      <alignment horizontal="center"/>
    </xf>
    <xf numFmtId="0" fontId="55" fillId="0" borderId="17" xfId="0" applyFont="1" applyBorder="1" applyAlignment="1">
      <alignment horizontal="center" vertical="top"/>
    </xf>
    <xf numFmtId="0" fontId="55" fillId="0" borderId="47" xfId="0" applyFont="1" applyBorder="1" applyAlignment="1">
      <alignment horizontal="center" vertical="top"/>
    </xf>
    <xf numFmtId="0" fontId="56" fillId="0" borderId="45" xfId="0" applyFont="1" applyBorder="1" applyAlignment="1">
      <alignment horizontal="center"/>
    </xf>
    <xf numFmtId="0" fontId="55" fillId="0" borderId="2" xfId="0" applyFont="1" applyBorder="1" applyAlignment="1">
      <alignment horizontal="center" vertical="top"/>
    </xf>
    <xf numFmtId="0" fontId="56" fillId="0" borderId="29" xfId="0" applyFont="1" applyBorder="1" applyAlignment="1">
      <alignment horizontal="center"/>
    </xf>
    <xf numFmtId="0" fontId="55" fillId="0" borderId="50" xfId="0" applyFont="1" applyBorder="1" applyAlignment="1">
      <alignment horizontal="center" vertical="top" wrapText="1"/>
    </xf>
    <xf numFmtId="0" fontId="55" fillId="0" borderId="47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55" fillId="0" borderId="6" xfId="0" applyFont="1" applyBorder="1" applyAlignment="1">
      <alignment horizontal="center" vertical="top"/>
    </xf>
    <xf numFmtId="0" fontId="55" fillId="0" borderId="1" xfId="0" applyFont="1" applyBorder="1" applyAlignment="1">
      <alignment horizontal="center" vertical="top"/>
    </xf>
    <xf numFmtId="0" fontId="56" fillId="0" borderId="6" xfId="0" applyFont="1" applyBorder="1" applyAlignment="1">
      <alignment horizontal="center" vertical="top"/>
    </xf>
    <xf numFmtId="0" fontId="56" fillId="0" borderId="2" xfId="0" applyFont="1" applyBorder="1" applyAlignment="1">
      <alignment horizontal="center" vertical="top"/>
    </xf>
    <xf numFmtId="0" fontId="56" fillId="0" borderId="1" xfId="0" applyFont="1" applyBorder="1" applyAlignment="1">
      <alignment horizontal="center" vertical="top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0" fontId="53" fillId="2" borderId="1" xfId="0" applyFont="1" applyFill="1" applyBorder="1" applyAlignment="1">
      <alignment horizontal="center"/>
    </xf>
    <xf numFmtId="0" fontId="54" fillId="2" borderId="29" xfId="0" applyFont="1" applyFill="1" applyBorder="1" applyAlignment="1">
      <alignment horizontal="center"/>
    </xf>
    <xf numFmtId="0" fontId="54" fillId="2" borderId="30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1" xfId="0" applyFont="1" applyFill="1" applyBorder="1" applyAlignment="1">
      <alignment horizontal="center" vertical="center" textRotation="90" wrapText="1"/>
    </xf>
    <xf numFmtId="0" fontId="53" fillId="2" borderId="6" xfId="0" applyFont="1" applyFill="1" applyBorder="1" applyAlignment="1">
      <alignment horizontal="center" vertical="center" textRotation="90" wrapText="1"/>
    </xf>
    <xf numFmtId="0" fontId="53" fillId="2" borderId="3" xfId="0" applyFont="1" applyFill="1" applyBorder="1" applyAlignment="1">
      <alignment horizontal="center"/>
    </xf>
    <xf numFmtId="0" fontId="53" fillId="2" borderId="9" xfId="0" applyFont="1" applyFill="1" applyBorder="1" applyAlignment="1">
      <alignment horizontal="center"/>
    </xf>
    <xf numFmtId="0" fontId="53" fillId="2" borderId="4" xfId="0" applyFont="1" applyFill="1" applyBorder="1" applyAlignment="1">
      <alignment horizontal="center"/>
    </xf>
    <xf numFmtId="0" fontId="53" fillId="2" borderId="2" xfId="0" applyFont="1" applyFill="1" applyBorder="1" applyAlignment="1">
      <alignment horizontal="center" vertical="center" textRotation="90" wrapText="1"/>
    </xf>
    <xf numFmtId="0" fontId="53" fillId="2" borderId="2" xfId="0" applyFont="1" applyFill="1" applyBorder="1" applyAlignment="1">
      <alignment horizontal="left"/>
    </xf>
    <xf numFmtId="0" fontId="53" fillId="2" borderId="2" xfId="0" applyFont="1" applyFill="1" applyBorder="1" applyAlignment="1">
      <alignment horizontal="center"/>
    </xf>
    <xf numFmtId="0" fontId="53" fillId="2" borderId="8" xfId="0" applyFont="1" applyFill="1" applyBorder="1" applyAlignment="1">
      <alignment horizontal="left"/>
    </xf>
    <xf numFmtId="0" fontId="53" fillId="2" borderId="8" xfId="0" applyFont="1" applyFill="1" applyBorder="1" applyAlignment="1">
      <alignment horizontal="center"/>
    </xf>
    <xf numFmtId="0" fontId="53" fillId="2" borderId="3" xfId="0" applyFont="1" applyFill="1" applyBorder="1" applyAlignment="1">
      <alignment horizontal="center" vertical="center" textRotation="90" wrapText="1"/>
    </xf>
    <xf numFmtId="0" fontId="53" fillId="2" borderId="2" xfId="0" applyFont="1" applyFill="1" applyBorder="1" applyAlignment="1">
      <alignment horizontal="center" vertical="center" wrapText="1"/>
    </xf>
    <xf numFmtId="0" fontId="67" fillId="10" borderId="1" xfId="0" applyFont="1" applyFill="1" applyBorder="1" applyAlignment="1">
      <alignment horizontal="center" vertical="center" textRotation="90" wrapText="1"/>
    </xf>
    <xf numFmtId="0" fontId="67" fillId="10" borderId="6" xfId="0" applyFont="1" applyFill="1" applyBorder="1" applyAlignment="1">
      <alignment horizontal="center" vertical="center" textRotation="90" wrapText="1"/>
    </xf>
    <xf numFmtId="0" fontId="67" fillId="10" borderId="3" xfId="0" applyFont="1" applyFill="1" applyBorder="1" applyAlignment="1">
      <alignment horizontal="center"/>
    </xf>
    <xf numFmtId="0" fontId="67" fillId="10" borderId="9" xfId="0" applyFont="1" applyFill="1" applyBorder="1" applyAlignment="1">
      <alignment horizontal="center"/>
    </xf>
    <xf numFmtId="0" fontId="67" fillId="10" borderId="4" xfId="0" applyFont="1" applyFill="1" applyBorder="1" applyAlignment="1">
      <alignment horizontal="center"/>
    </xf>
    <xf numFmtId="0" fontId="67" fillId="10" borderId="2" xfId="0" applyFont="1" applyFill="1" applyBorder="1" applyAlignment="1">
      <alignment horizontal="center"/>
    </xf>
    <xf numFmtId="0" fontId="67" fillId="10" borderId="3" xfId="0" applyFont="1" applyFill="1" applyBorder="1" applyAlignment="1">
      <alignment horizontal="center" vertical="center" textRotation="90" wrapText="1"/>
    </xf>
    <xf numFmtId="0" fontId="67" fillId="10" borderId="2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3" fillId="0" borderId="8" xfId="0" applyFont="1" applyBorder="1" applyAlignment="1">
      <alignment horizontal="center" vertical="center" wrapText="1"/>
    </xf>
    <xf numFmtId="0" fontId="63" fillId="0" borderId="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2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5" fillId="0" borderId="8" xfId="0" applyFont="1" applyBorder="1" applyAlignment="1">
      <alignment horizontal="center" vertical="center" wrapText="1"/>
    </xf>
    <xf numFmtId="0" fontId="61" fillId="0" borderId="3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6" xfId="0" applyFont="1" applyBorder="1" applyAlignment="1">
      <alignment horizontal="center" vertical="center" wrapText="1"/>
    </xf>
    <xf numFmtId="166" fontId="61" fillId="0" borderId="1" xfId="0" applyNumberFormat="1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8" fillId="0" borderId="28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/>
    </xf>
    <xf numFmtId="0" fontId="46" fillId="0" borderId="2" xfId="0" applyFont="1" applyBorder="1" applyAlignment="1">
      <alignment vertical="top" wrapText="1"/>
    </xf>
    <xf numFmtId="0" fontId="46" fillId="0" borderId="1" xfId="0" applyFont="1" applyBorder="1" applyAlignment="1">
      <alignment vertical="top" wrapText="1"/>
    </xf>
    <xf numFmtId="0" fontId="46" fillId="0" borderId="2" xfId="0" applyFont="1" applyBorder="1" applyAlignment="1">
      <alignment horizontal="right" vertical="top" wrapText="1"/>
    </xf>
    <xf numFmtId="0" fontId="43" fillId="0" borderId="0" xfId="0" applyFont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9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center" vertical="center" shrinkToFit="1"/>
    </xf>
    <xf numFmtId="0" fontId="44" fillId="0" borderId="40" xfId="0" applyFont="1" applyBorder="1" applyAlignment="1">
      <alignment horizontal="center" vertical="center" shrinkToFit="1"/>
    </xf>
    <xf numFmtId="0" fontId="46" fillId="0" borderId="6" xfId="0" applyFont="1" applyBorder="1" applyAlignment="1">
      <alignment vertical="top" wrapText="1"/>
    </xf>
    <xf numFmtId="0" fontId="41" fillId="3" borderId="2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41" fillId="3" borderId="21" xfId="0" applyFont="1" applyFill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40" fillId="3" borderId="1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7" fillId="0" borderId="3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textRotation="90" wrapText="1"/>
    </xf>
    <xf numFmtId="0" fontId="37" fillId="0" borderId="6" xfId="0" applyFont="1" applyBorder="1" applyAlignment="1">
      <alignment horizontal="center" vertical="center" textRotation="90" wrapText="1"/>
    </xf>
    <xf numFmtId="0" fontId="37" fillId="0" borderId="3" xfId="0" applyFont="1" applyBorder="1" applyAlignment="1">
      <alignment horizontal="center" vertical="center"/>
    </xf>
    <xf numFmtId="0" fontId="33" fillId="0" borderId="9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7" fillId="0" borderId="17" xfId="0" applyFont="1" applyBorder="1" applyAlignment="1">
      <alignment horizontal="center" vertical="center" textRotation="90" wrapText="1"/>
    </xf>
    <xf numFmtId="0" fontId="37" fillId="0" borderId="3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18" fillId="0" borderId="0" xfId="3" applyFont="1" applyAlignment="1">
      <alignment horizontal="center" vertical="center"/>
    </xf>
    <xf numFmtId="0" fontId="17" fillId="0" borderId="0" xfId="3" applyAlignment="1">
      <alignment horizontal="center" vertical="center" wrapText="1"/>
    </xf>
    <xf numFmtId="0" fontId="18" fillId="0" borderId="1" xfId="3" applyFont="1" applyBorder="1" applyAlignment="1">
      <alignment horizontal="center"/>
    </xf>
    <xf numFmtId="0" fontId="18" fillId="0" borderId="6" xfId="3" applyFont="1" applyBorder="1" applyAlignment="1">
      <alignment horizontal="center"/>
    </xf>
    <xf numFmtId="0" fontId="18" fillId="0" borderId="2" xfId="3" applyFont="1" applyBorder="1" applyAlignment="1">
      <alignment horizontal="center" vertical="center" wrapText="1"/>
    </xf>
    <xf numFmtId="0" fontId="18" fillId="0" borderId="3" xfId="3" applyFont="1" applyBorder="1" applyAlignment="1">
      <alignment horizontal="center"/>
    </xf>
    <xf numFmtId="0" fontId="18" fillId="0" borderId="9" xfId="3" applyFont="1" applyBorder="1" applyAlignment="1">
      <alignment horizontal="center"/>
    </xf>
    <xf numFmtId="0" fontId="18" fillId="0" borderId="4" xfId="3" applyFont="1" applyBorder="1" applyAlignment="1">
      <alignment horizontal="center"/>
    </xf>
    <xf numFmtId="0" fontId="18" fillId="0" borderId="1" xfId="3" applyFont="1" applyBorder="1" applyAlignment="1">
      <alignment horizontal="center" vertical="center" wrapText="1"/>
    </xf>
    <xf numFmtId="0" fontId="18" fillId="0" borderId="6" xfId="3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4" fillId="0" borderId="2" xfId="0" applyFont="1" applyBorder="1" applyAlignment="1">
      <alignment horizontal="center" vertical="center"/>
    </xf>
    <xf numFmtId="0" fontId="74" fillId="0" borderId="2" xfId="0" applyFont="1" applyBorder="1" applyAlignment="1">
      <alignment horizontal="center" vertical="center" wrapText="1"/>
    </xf>
    <xf numFmtId="0" fontId="74" fillId="0" borderId="0" xfId="0" applyFont="1"/>
    <xf numFmtId="0" fontId="74" fillId="0" borderId="2" xfId="0" applyFont="1" applyBorder="1"/>
    <xf numFmtId="0" fontId="74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39" fillId="3" borderId="0" xfId="0" applyFont="1" applyFill="1" applyAlignment="1"/>
    <xf numFmtId="0" fontId="40" fillId="0" borderId="9" xfId="0" applyFont="1" applyBorder="1" applyAlignment="1"/>
    <xf numFmtId="0" fontId="40" fillId="0" borderId="4" xfId="0" applyFont="1" applyBorder="1" applyAlignment="1"/>
    <xf numFmtId="0" fontId="26" fillId="0" borderId="3" xfId="0" applyFont="1" applyBorder="1" applyAlignment="1"/>
    <xf numFmtId="0" fontId="33" fillId="0" borderId="4" xfId="0" applyFont="1" applyBorder="1" applyAlignment="1"/>
    <xf numFmtId="0" fontId="33" fillId="0" borderId="9" xfId="0" applyFont="1" applyBorder="1" applyAlignment="1"/>
    <xf numFmtId="0" fontId="33" fillId="0" borderId="1" xfId="0" applyFont="1" applyBorder="1" applyAlignment="1"/>
    <xf numFmtId="0" fontId="33" fillId="0" borderId="6" xfId="0" applyFont="1" applyBorder="1" applyAlignment="1"/>
  </cellXfs>
  <cellStyles count="4">
    <cellStyle name="Comma" xfId="2" builtinId="3"/>
    <cellStyle name="Normal" xfId="0" builtinId="0"/>
    <cellStyle name="Normal 2" xfId="3" xr:uid="{00000000-0005-0000-0000-000002000000}"/>
    <cellStyle name="Normal_lb2003tolov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851"/>
  <sheetViews>
    <sheetView workbookViewId="0" xr3:uid="{AEA406A1-0E4B-5B11-9CD5-51D6E497D94C}">
      <selection activeCell="H4" sqref="H4:I4"/>
    </sheetView>
  </sheetViews>
  <sheetFormatPr defaultRowHeight="12.75"/>
  <cols>
    <col min="1" max="1" width="13.140625" style="235" customWidth="1"/>
    <col min="2" max="2" width="4.28515625" style="235" customWidth="1"/>
    <col min="3" max="3" width="19.28515625" style="235" customWidth="1"/>
    <col min="4" max="4" width="14.5703125" style="235" customWidth="1"/>
    <col min="5" max="5" width="10.28515625" style="235" customWidth="1"/>
    <col min="6" max="6" width="9.5703125" style="235" customWidth="1"/>
    <col min="7" max="7" width="8.28515625" style="235" customWidth="1"/>
    <col min="8" max="8" width="8" style="235" customWidth="1"/>
    <col min="9" max="9" width="8.140625" style="235" customWidth="1"/>
    <col min="10" max="16384" width="9.140625" style="235"/>
  </cols>
  <sheetData>
    <row r="2" spans="1:15">
      <c r="A2" s="353" t="s">
        <v>0</v>
      </c>
      <c r="B2" s="353"/>
      <c r="C2" s="353"/>
      <c r="D2" s="353"/>
      <c r="E2" s="353"/>
      <c r="F2" s="353"/>
      <c r="G2" s="353"/>
      <c r="H2" s="353"/>
      <c r="I2" s="353"/>
    </row>
    <row r="4" spans="1:15">
      <c r="H4" s="354" t="s">
        <v>1</v>
      </c>
      <c r="I4" s="354"/>
    </row>
    <row r="5" spans="1:15">
      <c r="A5" s="355" t="s">
        <v>2</v>
      </c>
      <c r="B5" s="355" t="s">
        <v>3</v>
      </c>
      <c r="C5" s="355" t="s">
        <v>4</v>
      </c>
      <c r="D5" s="355" t="s">
        <v>5</v>
      </c>
      <c r="E5" s="355" t="s">
        <v>6</v>
      </c>
      <c r="F5" s="355"/>
      <c r="G5" s="355"/>
      <c r="H5" s="357" t="s">
        <v>7</v>
      </c>
      <c r="I5" s="357" t="s">
        <v>8</v>
      </c>
    </row>
    <row r="6" spans="1:15" ht="100.5" thickBot="1">
      <c r="A6" s="356"/>
      <c r="B6" s="356"/>
      <c r="C6" s="356"/>
      <c r="D6" s="356"/>
      <c r="E6" s="236" t="s">
        <v>9</v>
      </c>
      <c r="F6" s="236" t="s">
        <v>10</v>
      </c>
      <c r="G6" s="236" t="s">
        <v>11</v>
      </c>
      <c r="H6" s="358"/>
      <c r="I6" s="358"/>
    </row>
    <row r="7" spans="1:15" ht="13.5" thickBot="1">
      <c r="A7" s="237"/>
      <c r="B7" s="238"/>
      <c r="C7" s="238">
        <v>1</v>
      </c>
      <c r="D7" s="238">
        <v>2</v>
      </c>
      <c r="E7" s="238">
        <v>3</v>
      </c>
      <c r="F7" s="238">
        <v>4</v>
      </c>
      <c r="G7" s="238">
        <v>5</v>
      </c>
      <c r="H7" s="238">
        <v>6</v>
      </c>
      <c r="I7" s="239">
        <v>7</v>
      </c>
    </row>
    <row r="8" spans="1:15" ht="12.75" customHeight="1">
      <c r="A8" s="361"/>
      <c r="B8" s="240"/>
      <c r="C8" s="241"/>
      <c r="D8" s="242"/>
      <c r="E8" s="243"/>
      <c r="F8" s="243"/>
      <c r="G8" s="240"/>
      <c r="H8" s="244"/>
      <c r="I8" s="244"/>
    </row>
    <row r="9" spans="1:15">
      <c r="A9" s="361"/>
      <c r="B9" s="245"/>
      <c r="C9" s="246"/>
      <c r="D9" s="242"/>
      <c r="E9" s="247"/>
      <c r="F9" s="247"/>
      <c r="G9" s="245"/>
      <c r="H9" s="248"/>
      <c r="I9" s="248"/>
      <c r="O9" s="249"/>
    </row>
    <row r="10" spans="1:15">
      <c r="A10" s="361"/>
      <c r="B10" s="240"/>
      <c r="C10" s="246"/>
      <c r="D10" s="242"/>
      <c r="E10" s="250"/>
      <c r="F10" s="247"/>
      <c r="G10" s="245"/>
      <c r="H10" s="248"/>
      <c r="I10" s="248"/>
      <c r="O10" s="249"/>
    </row>
    <row r="11" spans="1:15">
      <c r="A11" s="361"/>
      <c r="B11" s="245"/>
      <c r="C11" s="246"/>
      <c r="D11" s="242"/>
      <c r="E11" s="250"/>
      <c r="F11" s="247"/>
      <c r="G11" s="245"/>
      <c r="H11" s="248"/>
      <c r="I11" s="245"/>
      <c r="O11" s="249"/>
    </row>
    <row r="12" spans="1:15">
      <c r="A12" s="361"/>
      <c r="B12" s="240"/>
      <c r="C12" s="251"/>
      <c r="D12" s="242"/>
      <c r="E12" s="252"/>
      <c r="F12" s="252"/>
      <c r="G12" s="245"/>
      <c r="H12" s="248"/>
      <c r="I12" s="248"/>
      <c r="O12" s="249"/>
    </row>
    <row r="13" spans="1:15">
      <c r="A13" s="361"/>
      <c r="B13" s="245"/>
      <c r="C13" s="246"/>
      <c r="D13" s="242"/>
      <c r="E13" s="247"/>
      <c r="F13" s="247"/>
      <c r="G13" s="245"/>
      <c r="H13" s="248"/>
      <c r="I13" s="245"/>
      <c r="O13" s="249"/>
    </row>
    <row r="14" spans="1:15">
      <c r="A14" s="361"/>
      <c r="B14" s="240"/>
      <c r="C14" s="246"/>
      <c r="D14" s="242"/>
      <c r="E14" s="250"/>
      <c r="F14" s="250"/>
      <c r="G14" s="245"/>
      <c r="H14" s="248"/>
      <c r="I14" s="245"/>
      <c r="O14" s="249"/>
    </row>
    <row r="15" spans="1:15">
      <c r="A15" s="361"/>
      <c r="B15" s="245"/>
      <c r="C15" s="246"/>
      <c r="D15" s="242"/>
      <c r="E15" s="250"/>
      <c r="F15" s="247"/>
      <c r="G15" s="245"/>
      <c r="H15" s="248"/>
      <c r="I15" s="248"/>
      <c r="O15" s="249"/>
    </row>
    <row r="16" spans="1:15">
      <c r="A16" s="361"/>
      <c r="B16" s="240"/>
      <c r="C16" s="246"/>
      <c r="D16" s="242"/>
      <c r="E16" s="247"/>
      <c r="F16" s="247"/>
      <c r="G16" s="245"/>
      <c r="H16" s="248"/>
      <c r="I16" s="248"/>
      <c r="O16" s="249"/>
    </row>
    <row r="17" spans="1:15">
      <c r="A17" s="361"/>
      <c r="B17" s="245"/>
      <c r="C17" s="246"/>
      <c r="D17" s="242"/>
      <c r="E17" s="247"/>
      <c r="F17" s="247"/>
      <c r="G17" s="245"/>
      <c r="H17" s="248"/>
      <c r="I17" s="248"/>
      <c r="O17" s="249"/>
    </row>
    <row r="18" spans="1:15">
      <c r="A18" s="361"/>
      <c r="B18" s="240"/>
      <c r="C18" s="253"/>
      <c r="D18" s="242"/>
      <c r="E18" s="254"/>
      <c r="F18" s="254"/>
      <c r="G18" s="245"/>
      <c r="H18" s="248"/>
      <c r="I18" s="248"/>
      <c r="O18" s="249"/>
    </row>
    <row r="19" spans="1:15">
      <c r="A19" s="361"/>
      <c r="B19" s="245"/>
      <c r="C19" s="246"/>
      <c r="D19" s="242"/>
      <c r="E19" s="247"/>
      <c r="F19" s="247"/>
      <c r="G19" s="245"/>
      <c r="H19" s="248"/>
      <c r="I19" s="248"/>
      <c r="O19" s="249"/>
    </row>
    <row r="20" spans="1:15">
      <c r="A20" s="361"/>
      <c r="B20" s="240"/>
      <c r="C20" s="246"/>
      <c r="D20" s="242"/>
      <c r="E20" s="250"/>
      <c r="F20" s="247"/>
      <c r="G20" s="245"/>
      <c r="H20" s="248"/>
      <c r="I20" s="248"/>
      <c r="O20" s="249"/>
    </row>
    <row r="21" spans="1:15">
      <c r="A21" s="361"/>
      <c r="B21" s="245"/>
      <c r="C21" s="246"/>
      <c r="D21" s="242"/>
      <c r="E21" s="247"/>
      <c r="F21" s="247"/>
      <c r="G21" s="245"/>
      <c r="H21" s="248"/>
      <c r="I21" s="248"/>
      <c r="O21" s="249"/>
    </row>
    <row r="22" spans="1:15">
      <c r="A22" s="361"/>
      <c r="B22" s="240"/>
      <c r="C22" s="246"/>
      <c r="D22" s="242"/>
      <c r="E22" s="247"/>
      <c r="F22" s="247"/>
      <c r="G22" s="245"/>
      <c r="H22" s="248"/>
      <c r="I22" s="248"/>
      <c r="O22" s="249"/>
    </row>
    <row r="23" spans="1:15">
      <c r="A23" s="361"/>
      <c r="B23" s="245"/>
      <c r="C23" s="246"/>
      <c r="D23" s="242"/>
      <c r="E23" s="250"/>
      <c r="F23" s="247"/>
      <c r="G23" s="245"/>
      <c r="H23" s="248"/>
      <c r="I23" s="248"/>
      <c r="O23" s="249"/>
    </row>
    <row r="24" spans="1:15">
      <c r="A24" s="361"/>
      <c r="B24" s="240"/>
      <c r="C24" s="251"/>
      <c r="D24" s="242"/>
      <c r="E24" s="255"/>
      <c r="F24" s="252"/>
      <c r="G24" s="245"/>
      <c r="H24" s="248"/>
      <c r="I24" s="248"/>
      <c r="O24" s="249"/>
    </row>
    <row r="25" spans="1:15">
      <c r="A25" s="361"/>
      <c r="B25" s="245"/>
      <c r="C25" s="251"/>
      <c r="D25" s="242"/>
      <c r="E25" s="255"/>
      <c r="F25" s="252"/>
      <c r="G25" s="245"/>
      <c r="H25" s="248"/>
      <c r="I25" s="248"/>
      <c r="O25" s="249"/>
    </row>
    <row r="26" spans="1:15">
      <c r="A26" s="361"/>
      <c r="B26" s="240"/>
      <c r="C26" s="251"/>
      <c r="D26" s="242"/>
      <c r="E26" s="255"/>
      <c r="F26" s="252"/>
      <c r="G26" s="245"/>
      <c r="H26" s="248"/>
      <c r="I26" s="248"/>
      <c r="O26" s="249"/>
    </row>
    <row r="27" spans="1:15">
      <c r="A27" s="361"/>
      <c r="B27" s="245"/>
      <c r="C27" s="251"/>
      <c r="D27" s="242"/>
      <c r="E27" s="255"/>
      <c r="F27" s="252"/>
      <c r="G27" s="245"/>
      <c r="H27" s="248"/>
      <c r="I27" s="245"/>
      <c r="O27" s="249"/>
    </row>
    <row r="28" spans="1:15">
      <c r="A28" s="361"/>
      <c r="B28" s="240"/>
      <c r="C28" s="246"/>
      <c r="D28" s="242"/>
      <c r="E28" s="247"/>
      <c r="F28" s="247"/>
      <c r="G28" s="245"/>
      <c r="H28" s="248"/>
      <c r="I28" s="248"/>
      <c r="O28" s="249"/>
    </row>
    <row r="29" spans="1:15">
      <c r="A29" s="361"/>
      <c r="B29" s="245"/>
      <c r="C29" s="246"/>
      <c r="D29" s="242"/>
      <c r="E29" s="250"/>
      <c r="F29" s="247"/>
      <c r="G29" s="245"/>
      <c r="H29" s="248"/>
      <c r="I29" s="248"/>
      <c r="O29" s="249"/>
    </row>
    <row r="30" spans="1:15">
      <c r="A30" s="361"/>
      <c r="B30" s="240"/>
      <c r="C30" s="246"/>
      <c r="D30" s="242"/>
      <c r="E30" s="250"/>
      <c r="F30" s="247"/>
      <c r="G30" s="245"/>
      <c r="H30" s="248"/>
      <c r="I30" s="248"/>
      <c r="O30" s="249"/>
    </row>
    <row r="31" spans="1:15">
      <c r="A31" s="361"/>
      <c r="B31" s="245"/>
      <c r="C31" s="246"/>
      <c r="D31" s="242"/>
      <c r="E31" s="247"/>
      <c r="F31" s="247"/>
      <c r="G31" s="245"/>
      <c r="H31" s="248"/>
      <c r="I31" s="248"/>
      <c r="O31" s="249"/>
    </row>
    <row r="32" spans="1:15">
      <c r="A32" s="361"/>
      <c r="B32" s="240"/>
      <c r="C32" s="246"/>
      <c r="D32" s="242"/>
      <c r="E32" s="250"/>
      <c r="F32" s="247"/>
      <c r="G32" s="245"/>
      <c r="H32" s="248"/>
      <c r="I32" s="248"/>
      <c r="O32" s="249"/>
    </row>
    <row r="33" spans="1:15">
      <c r="A33" s="361"/>
      <c r="B33" s="245"/>
      <c r="C33" s="246"/>
      <c r="D33" s="242"/>
      <c r="E33" s="250"/>
      <c r="F33" s="247"/>
      <c r="G33" s="245"/>
      <c r="H33" s="248"/>
      <c r="I33" s="248"/>
      <c r="O33" s="249"/>
    </row>
    <row r="34" spans="1:15">
      <c r="A34" s="361"/>
      <c r="B34" s="240"/>
      <c r="C34" s="246"/>
      <c r="D34" s="242"/>
      <c r="E34" s="250"/>
      <c r="F34" s="247"/>
      <c r="G34" s="245"/>
      <c r="H34" s="248"/>
      <c r="I34" s="248"/>
      <c r="O34" s="249"/>
    </row>
    <row r="35" spans="1:15">
      <c r="A35" s="361"/>
      <c r="B35" s="245"/>
      <c r="C35" s="246"/>
      <c r="D35" s="242"/>
      <c r="E35" s="250"/>
      <c r="F35" s="247"/>
      <c r="G35" s="245"/>
      <c r="H35" s="248"/>
      <c r="I35" s="248"/>
      <c r="O35" s="249"/>
    </row>
    <row r="36" spans="1:15" s="259" customFormat="1">
      <c r="A36" s="361"/>
      <c r="B36" s="240"/>
      <c r="C36" s="251"/>
      <c r="D36" s="256"/>
      <c r="E36" s="252"/>
      <c r="F36" s="252"/>
      <c r="G36" s="257"/>
      <c r="H36" s="258"/>
      <c r="I36" s="257"/>
      <c r="O36" s="260"/>
    </row>
    <row r="37" spans="1:15" s="259" customFormat="1">
      <c r="A37" s="361"/>
      <c r="B37" s="245"/>
      <c r="C37" s="251"/>
      <c r="D37" s="256"/>
      <c r="E37" s="252"/>
      <c r="F37" s="255"/>
      <c r="G37" s="257"/>
      <c r="H37" s="258"/>
      <c r="I37" s="257"/>
      <c r="O37" s="260"/>
    </row>
    <row r="38" spans="1:15" s="259" customFormat="1">
      <c r="A38" s="361"/>
      <c r="B38" s="240"/>
      <c r="C38" s="251"/>
      <c r="D38" s="256"/>
      <c r="E38" s="252"/>
      <c r="F38" s="252"/>
      <c r="G38" s="257"/>
      <c r="H38" s="258"/>
      <c r="I38" s="258"/>
      <c r="O38" s="260"/>
    </row>
    <row r="39" spans="1:15" s="259" customFormat="1">
      <c r="A39" s="361"/>
      <c r="B39" s="245"/>
      <c r="C39" s="251"/>
      <c r="D39" s="256"/>
      <c r="E39" s="255"/>
      <c r="F39" s="252"/>
      <c r="G39" s="257"/>
      <c r="H39" s="258"/>
      <c r="I39" s="258"/>
      <c r="O39" s="260"/>
    </row>
    <row r="40" spans="1:15" s="259" customFormat="1">
      <c r="A40" s="361"/>
      <c r="B40" s="240"/>
      <c r="C40" s="261"/>
      <c r="D40" s="256"/>
      <c r="E40" s="252"/>
      <c r="F40" s="252"/>
      <c r="G40" s="257"/>
      <c r="H40" s="258"/>
      <c r="I40" s="258"/>
      <c r="O40" s="260"/>
    </row>
    <row r="41" spans="1:15" s="259" customFormat="1">
      <c r="A41" s="361"/>
      <c r="B41" s="245"/>
      <c r="C41" s="251"/>
      <c r="D41" s="256"/>
      <c r="E41" s="252"/>
      <c r="F41" s="252"/>
      <c r="G41" s="257"/>
      <c r="H41" s="258"/>
      <c r="I41" s="257"/>
      <c r="O41" s="260"/>
    </row>
    <row r="42" spans="1:15" s="259" customFormat="1">
      <c r="A42" s="361"/>
      <c r="B42" s="240"/>
      <c r="C42" s="251"/>
      <c r="D42" s="256"/>
      <c r="E42" s="255"/>
      <c r="F42" s="252"/>
      <c r="G42" s="257"/>
      <c r="H42" s="258"/>
      <c r="I42" s="258"/>
      <c r="O42" s="260"/>
    </row>
    <row r="43" spans="1:15" s="259" customFormat="1">
      <c r="A43" s="361"/>
      <c r="B43" s="245"/>
      <c r="C43" s="251"/>
      <c r="D43" s="256"/>
      <c r="E43" s="252"/>
      <c r="F43" s="255"/>
      <c r="G43" s="257"/>
      <c r="H43" s="258"/>
      <c r="I43" s="257"/>
      <c r="O43" s="260"/>
    </row>
    <row r="44" spans="1:15" s="259" customFormat="1">
      <c r="A44" s="361"/>
      <c r="B44" s="240"/>
      <c r="C44" s="251"/>
      <c r="D44" s="256"/>
      <c r="E44" s="252"/>
      <c r="F44" s="252"/>
      <c r="G44" s="257"/>
      <c r="H44" s="258"/>
      <c r="I44" s="257"/>
      <c r="O44" s="260"/>
    </row>
    <row r="45" spans="1:15" s="259" customFormat="1">
      <c r="A45" s="361"/>
      <c r="B45" s="245"/>
      <c r="C45" s="251"/>
      <c r="D45" s="256"/>
      <c r="E45" s="252"/>
      <c r="F45" s="252"/>
      <c r="G45" s="257"/>
      <c r="H45" s="258"/>
      <c r="I45" s="258"/>
      <c r="O45" s="260"/>
    </row>
    <row r="46" spans="1:15">
      <c r="A46" s="361"/>
      <c r="B46" s="240"/>
      <c r="C46" s="246"/>
      <c r="D46" s="242"/>
      <c r="E46" s="250"/>
      <c r="F46" s="247"/>
      <c r="G46" s="245"/>
      <c r="H46" s="248"/>
      <c r="I46" s="245"/>
      <c r="O46" s="249"/>
    </row>
    <row r="47" spans="1:15">
      <c r="A47" s="361"/>
      <c r="B47" s="245"/>
      <c r="C47" s="246"/>
      <c r="D47" s="242"/>
      <c r="E47" s="247"/>
      <c r="F47" s="247"/>
      <c r="G47" s="245"/>
      <c r="H47" s="248"/>
      <c r="I47" s="245"/>
      <c r="O47" s="249"/>
    </row>
    <row r="48" spans="1:15">
      <c r="A48" s="361"/>
      <c r="B48" s="240"/>
      <c r="C48" s="246"/>
      <c r="D48" s="242"/>
      <c r="E48" s="250"/>
      <c r="F48" s="247"/>
      <c r="G48" s="245"/>
      <c r="H48" s="248"/>
      <c r="I48" s="248"/>
      <c r="O48" s="249"/>
    </row>
    <row r="49" spans="1:15">
      <c r="A49" s="361"/>
      <c r="B49" s="245"/>
      <c r="C49" s="246"/>
      <c r="D49" s="242"/>
      <c r="E49" s="250"/>
      <c r="F49" s="247"/>
      <c r="G49" s="245"/>
      <c r="H49" s="248"/>
      <c r="I49" s="248"/>
      <c r="O49" s="249"/>
    </row>
    <row r="50" spans="1:15">
      <c r="A50" s="361"/>
      <c r="B50" s="240"/>
      <c r="C50" s="246"/>
      <c r="D50" s="242"/>
      <c r="E50" s="250"/>
      <c r="F50" s="250"/>
      <c r="G50" s="245"/>
      <c r="H50" s="248"/>
      <c r="I50" s="245"/>
      <c r="O50" s="249"/>
    </row>
    <row r="51" spans="1:15">
      <c r="A51" s="361"/>
      <c r="B51" s="245"/>
      <c r="C51" s="246"/>
      <c r="D51" s="242"/>
      <c r="E51" s="247"/>
      <c r="F51" s="247"/>
      <c r="G51" s="245"/>
      <c r="H51" s="248"/>
      <c r="I51" s="248"/>
      <c r="O51" s="249"/>
    </row>
    <row r="52" spans="1:15" s="265" customFormat="1">
      <c r="A52" s="361"/>
      <c r="B52" s="240"/>
      <c r="C52" s="262"/>
      <c r="D52" s="256"/>
      <c r="E52" s="263"/>
      <c r="F52" s="263"/>
      <c r="G52" s="264"/>
      <c r="H52" s="258"/>
      <c r="I52" s="264"/>
      <c r="O52" s="266"/>
    </row>
    <row r="53" spans="1:15">
      <c r="A53" s="361"/>
      <c r="B53" s="245"/>
      <c r="C53" s="246"/>
      <c r="D53" s="242"/>
      <c r="E53" s="250"/>
      <c r="F53" s="247"/>
      <c r="G53" s="245"/>
      <c r="H53" s="248"/>
      <c r="I53" s="248"/>
      <c r="O53" s="249"/>
    </row>
    <row r="54" spans="1:15">
      <c r="A54" s="361"/>
      <c r="B54" s="240"/>
      <c r="C54" s="246"/>
      <c r="D54" s="242"/>
      <c r="E54" s="250"/>
      <c r="F54" s="247"/>
      <c r="G54" s="245"/>
      <c r="H54" s="248"/>
      <c r="I54" s="248"/>
      <c r="O54" s="249"/>
    </row>
    <row r="55" spans="1:15">
      <c r="A55" s="361"/>
      <c r="B55" s="245"/>
      <c r="C55" s="246"/>
      <c r="D55" s="242"/>
      <c r="E55" s="250"/>
      <c r="F55" s="247"/>
      <c r="G55" s="245"/>
      <c r="H55" s="248"/>
      <c r="I55" s="245"/>
      <c r="O55" s="249"/>
    </row>
    <row r="56" spans="1:15">
      <c r="A56" s="361"/>
      <c r="B56" s="240"/>
      <c r="C56" s="246"/>
      <c r="D56" s="242"/>
      <c r="E56" s="250"/>
      <c r="F56" s="247"/>
      <c r="G56" s="245"/>
      <c r="H56" s="248"/>
      <c r="I56" s="248"/>
      <c r="O56" s="249"/>
    </row>
    <row r="57" spans="1:15">
      <c r="A57" s="361"/>
      <c r="B57" s="245"/>
      <c r="C57" s="246"/>
      <c r="D57" s="242"/>
      <c r="E57" s="250"/>
      <c r="F57" s="247"/>
      <c r="G57" s="245"/>
      <c r="H57" s="248"/>
      <c r="I57" s="248"/>
      <c r="O57" s="249"/>
    </row>
    <row r="58" spans="1:15">
      <c r="A58" s="361"/>
      <c r="B58" s="240"/>
      <c r="C58" s="246"/>
      <c r="D58" s="242"/>
      <c r="E58" s="250"/>
      <c r="F58" s="247"/>
      <c r="G58" s="245"/>
      <c r="H58" s="248"/>
      <c r="I58" s="248"/>
      <c r="O58" s="249"/>
    </row>
    <row r="59" spans="1:15">
      <c r="A59" s="361"/>
      <c r="B59" s="245"/>
      <c r="C59" s="246"/>
      <c r="D59" s="242"/>
      <c r="E59" s="250"/>
      <c r="F59" s="247"/>
      <c r="G59" s="245"/>
      <c r="H59" s="248"/>
      <c r="I59" s="245"/>
      <c r="O59" s="249"/>
    </row>
    <row r="60" spans="1:15" s="259" customFormat="1">
      <c r="A60" s="361"/>
      <c r="B60" s="240"/>
      <c r="C60" s="251"/>
      <c r="D60" s="256"/>
      <c r="E60" s="255"/>
      <c r="F60" s="255"/>
      <c r="G60" s="257"/>
      <c r="H60" s="258"/>
      <c r="I60" s="257"/>
      <c r="O60" s="260"/>
    </row>
    <row r="61" spans="1:15">
      <c r="A61" s="361"/>
      <c r="B61" s="245"/>
      <c r="C61" s="246"/>
      <c r="D61" s="242"/>
      <c r="E61" s="247"/>
      <c r="F61" s="250"/>
      <c r="G61" s="245"/>
      <c r="H61" s="248"/>
      <c r="I61" s="245"/>
      <c r="O61" s="249"/>
    </row>
    <row r="62" spans="1:15">
      <c r="A62" s="361"/>
      <c r="B62" s="240"/>
      <c r="C62" s="246"/>
      <c r="D62" s="242"/>
      <c r="E62" s="247"/>
      <c r="F62" s="247"/>
      <c r="G62" s="245"/>
      <c r="H62" s="248"/>
      <c r="I62" s="248"/>
      <c r="O62" s="249"/>
    </row>
    <row r="63" spans="1:15">
      <c r="A63" s="361"/>
      <c r="B63" s="245"/>
      <c r="C63" s="246"/>
      <c r="D63" s="242"/>
      <c r="E63" s="247"/>
      <c r="F63" s="250"/>
      <c r="G63" s="245"/>
      <c r="H63" s="248"/>
      <c r="I63" s="248"/>
      <c r="O63" s="249"/>
    </row>
    <row r="64" spans="1:15">
      <c r="A64" s="361"/>
      <c r="B64" s="240"/>
      <c r="C64" s="246"/>
      <c r="D64" s="242"/>
      <c r="E64" s="250"/>
      <c r="F64" s="247"/>
      <c r="G64" s="245"/>
      <c r="H64" s="248"/>
      <c r="I64" s="245"/>
      <c r="O64" s="249"/>
    </row>
    <row r="65" spans="1:15">
      <c r="A65" s="361"/>
      <c r="B65" s="245"/>
      <c r="C65" s="246"/>
      <c r="D65" s="242"/>
      <c r="E65" s="250"/>
      <c r="F65" s="250"/>
      <c r="G65" s="245"/>
      <c r="H65" s="248"/>
      <c r="I65" s="245"/>
      <c r="O65" s="249"/>
    </row>
    <row r="66" spans="1:15">
      <c r="A66" s="361"/>
      <c r="B66" s="240"/>
      <c r="C66" s="246"/>
      <c r="D66" s="242"/>
      <c r="E66" s="247"/>
      <c r="F66" s="247"/>
      <c r="G66" s="245"/>
      <c r="H66" s="248"/>
      <c r="I66" s="248"/>
      <c r="O66" s="249"/>
    </row>
    <row r="67" spans="1:15" s="259" customFormat="1">
      <c r="A67" s="361"/>
      <c r="B67" s="245"/>
      <c r="C67" s="251"/>
      <c r="D67" s="256"/>
      <c r="E67" s="255"/>
      <c r="F67" s="252"/>
      <c r="G67" s="257"/>
      <c r="H67" s="258"/>
      <c r="I67" s="258"/>
      <c r="O67" s="260"/>
    </row>
    <row r="68" spans="1:15">
      <c r="A68" s="361"/>
      <c r="B68" s="240"/>
      <c r="C68" s="246"/>
      <c r="D68" s="242"/>
      <c r="E68" s="247"/>
      <c r="F68" s="247"/>
      <c r="G68" s="245"/>
      <c r="H68" s="248"/>
      <c r="I68" s="248"/>
      <c r="O68" s="249"/>
    </row>
    <row r="69" spans="1:15">
      <c r="A69" s="361"/>
      <c r="B69" s="245"/>
      <c r="C69" s="246"/>
      <c r="D69" s="242"/>
      <c r="E69" s="247"/>
      <c r="F69" s="247"/>
      <c r="G69" s="245"/>
      <c r="H69" s="248"/>
      <c r="I69" s="248"/>
      <c r="O69" s="249"/>
    </row>
    <row r="70" spans="1:15">
      <c r="A70" s="361"/>
      <c r="B70" s="240"/>
      <c r="C70" s="246"/>
      <c r="D70" s="242"/>
      <c r="E70" s="247"/>
      <c r="F70" s="247"/>
      <c r="G70" s="245"/>
      <c r="H70" s="248"/>
      <c r="I70" s="248"/>
      <c r="O70" s="249"/>
    </row>
    <row r="71" spans="1:15">
      <c r="A71" s="361"/>
      <c r="B71" s="245"/>
      <c r="C71" s="246"/>
      <c r="D71" s="242"/>
      <c r="E71" s="247"/>
      <c r="F71" s="247"/>
      <c r="G71" s="245"/>
      <c r="H71" s="248"/>
      <c r="I71" s="248"/>
      <c r="O71" s="249"/>
    </row>
    <row r="72" spans="1:15">
      <c r="A72" s="361"/>
      <c r="B72" s="240"/>
      <c r="C72" s="246"/>
      <c r="D72" s="242"/>
      <c r="E72" s="250"/>
      <c r="F72" s="250"/>
      <c r="G72" s="245"/>
      <c r="H72" s="248"/>
      <c r="I72" s="245"/>
      <c r="O72" s="249"/>
    </row>
    <row r="73" spans="1:15">
      <c r="A73" s="361"/>
      <c r="B73" s="245"/>
      <c r="C73" s="246"/>
      <c r="D73" s="242"/>
      <c r="E73" s="250"/>
      <c r="F73" s="247"/>
      <c r="G73" s="245"/>
      <c r="H73" s="248"/>
      <c r="I73" s="248"/>
      <c r="O73" s="249"/>
    </row>
    <row r="74" spans="1:15">
      <c r="A74" s="361"/>
      <c r="B74" s="240"/>
      <c r="C74" s="246"/>
      <c r="D74" s="242"/>
      <c r="E74" s="250"/>
      <c r="F74" s="250"/>
      <c r="G74" s="245"/>
      <c r="H74" s="248"/>
      <c r="I74" s="245"/>
      <c r="O74" s="249"/>
    </row>
    <row r="75" spans="1:15">
      <c r="A75" s="361"/>
      <c r="B75" s="245"/>
      <c r="C75" s="246"/>
      <c r="D75" s="242"/>
      <c r="E75" s="247"/>
      <c r="F75" s="247"/>
      <c r="G75" s="245"/>
      <c r="H75" s="248"/>
      <c r="I75" s="248"/>
      <c r="O75" s="249"/>
    </row>
    <row r="76" spans="1:15">
      <c r="A76" s="361"/>
      <c r="B76" s="240"/>
      <c r="C76" s="246"/>
      <c r="D76" s="242"/>
      <c r="E76" s="247"/>
      <c r="F76" s="250"/>
      <c r="G76" s="245"/>
      <c r="H76" s="248"/>
      <c r="I76" s="245"/>
      <c r="O76" s="249"/>
    </row>
    <row r="77" spans="1:15">
      <c r="A77" s="361"/>
      <c r="B77" s="245"/>
      <c r="C77" s="246"/>
      <c r="D77" s="242"/>
      <c r="E77" s="250"/>
      <c r="F77" s="247"/>
      <c r="G77" s="245"/>
      <c r="H77" s="248"/>
      <c r="I77" s="248"/>
      <c r="O77" s="249"/>
    </row>
    <row r="78" spans="1:15">
      <c r="A78" s="361"/>
      <c r="B78" s="240"/>
      <c r="C78" s="251"/>
      <c r="D78" s="242"/>
      <c r="E78" s="250"/>
      <c r="F78" s="247"/>
      <c r="G78" s="245"/>
      <c r="H78" s="248"/>
      <c r="I78" s="248"/>
      <c r="O78" s="249"/>
    </row>
    <row r="79" spans="1:15">
      <c r="A79" s="361"/>
      <c r="B79" s="245"/>
      <c r="C79" s="251"/>
      <c r="D79" s="242"/>
      <c r="E79" s="247"/>
      <c r="F79" s="247"/>
      <c r="G79" s="245"/>
      <c r="H79" s="248"/>
      <c r="I79" s="248"/>
      <c r="O79" s="249"/>
    </row>
    <row r="80" spans="1:15">
      <c r="A80" s="361"/>
      <c r="B80" s="240"/>
      <c r="C80" s="251"/>
      <c r="D80" s="242"/>
      <c r="E80" s="250"/>
      <c r="F80" s="247"/>
      <c r="G80" s="245"/>
      <c r="H80" s="248"/>
      <c r="I80" s="248"/>
      <c r="O80" s="249"/>
    </row>
    <row r="81" spans="1:15">
      <c r="A81" s="361"/>
      <c r="B81" s="245"/>
      <c r="C81" s="257"/>
      <c r="D81" s="242"/>
      <c r="E81" s="247"/>
      <c r="F81" s="267"/>
      <c r="G81" s="245"/>
      <c r="H81" s="248"/>
      <c r="I81" s="248"/>
      <c r="O81" s="249"/>
    </row>
    <row r="82" spans="1:15">
      <c r="A82" s="361"/>
      <c r="B82" s="240"/>
      <c r="C82" s="257"/>
      <c r="D82" s="242"/>
      <c r="E82" s="250"/>
      <c r="F82" s="252"/>
      <c r="G82" s="245"/>
      <c r="H82" s="248"/>
      <c r="I82" s="245"/>
      <c r="O82" s="249"/>
    </row>
    <row r="83" spans="1:15">
      <c r="A83" s="361"/>
      <c r="B83" s="245"/>
      <c r="C83" s="257"/>
      <c r="D83" s="242"/>
      <c r="E83" s="247"/>
      <c r="F83" s="252"/>
      <c r="G83" s="245"/>
      <c r="H83" s="248"/>
      <c r="I83" s="245"/>
      <c r="O83" s="249"/>
    </row>
    <row r="84" spans="1:15">
      <c r="A84" s="361"/>
      <c r="B84" s="240"/>
      <c r="C84" s="257"/>
      <c r="D84" s="242"/>
      <c r="E84" s="250"/>
      <c r="F84" s="252"/>
      <c r="G84" s="245"/>
      <c r="H84" s="248"/>
      <c r="I84" s="248"/>
      <c r="O84" s="249"/>
    </row>
    <row r="85" spans="1:15">
      <c r="A85" s="361"/>
      <c r="B85" s="245"/>
      <c r="C85" s="257"/>
      <c r="D85" s="242"/>
      <c r="E85" s="247"/>
      <c r="F85" s="252"/>
      <c r="G85" s="245"/>
      <c r="H85" s="248"/>
      <c r="I85" s="248"/>
      <c r="O85" s="249"/>
    </row>
    <row r="86" spans="1:15">
      <c r="A86" s="361"/>
      <c r="B86" s="240"/>
      <c r="C86" s="257"/>
      <c r="D86" s="242"/>
      <c r="E86" s="250"/>
      <c r="F86" s="252"/>
      <c r="G86" s="245"/>
      <c r="H86" s="248"/>
      <c r="I86" s="248"/>
      <c r="O86" s="249"/>
    </row>
    <row r="87" spans="1:15">
      <c r="A87" s="361"/>
      <c r="B87" s="245"/>
      <c r="C87" s="257"/>
      <c r="D87" s="242"/>
      <c r="E87" s="247"/>
      <c r="F87" s="252"/>
      <c r="G87" s="245"/>
      <c r="H87" s="248"/>
      <c r="I87" s="248"/>
      <c r="O87" s="249"/>
    </row>
    <row r="88" spans="1:15">
      <c r="A88" s="361"/>
      <c r="B88" s="240"/>
      <c r="C88" s="257"/>
      <c r="D88" s="242"/>
      <c r="E88" s="250"/>
      <c r="F88" s="252"/>
      <c r="G88" s="245"/>
      <c r="H88" s="248"/>
      <c r="I88" s="248"/>
      <c r="O88" s="249"/>
    </row>
    <row r="89" spans="1:15">
      <c r="A89" s="361"/>
      <c r="B89" s="245"/>
      <c r="C89" s="257"/>
      <c r="D89" s="242"/>
      <c r="E89" s="247"/>
      <c r="F89" s="252"/>
      <c r="G89" s="245"/>
      <c r="H89" s="248"/>
      <c r="I89" s="245"/>
      <c r="O89" s="249"/>
    </row>
    <row r="90" spans="1:15">
      <c r="A90" s="361"/>
      <c r="B90" s="240"/>
      <c r="C90" s="257"/>
      <c r="D90" s="242"/>
      <c r="E90" s="247"/>
      <c r="F90" s="252"/>
      <c r="G90" s="245"/>
      <c r="H90" s="248"/>
      <c r="I90" s="248"/>
      <c r="O90" s="249"/>
    </row>
    <row r="91" spans="1:15">
      <c r="A91" s="361"/>
      <c r="B91" s="245"/>
      <c r="C91" s="257"/>
      <c r="D91" s="242"/>
      <c r="E91" s="247"/>
      <c r="F91" s="252"/>
      <c r="G91" s="245"/>
      <c r="H91" s="248"/>
      <c r="I91" s="248"/>
      <c r="O91" s="249"/>
    </row>
    <row r="92" spans="1:15">
      <c r="A92" s="361"/>
      <c r="B92" s="240"/>
      <c r="C92" s="257"/>
      <c r="D92" s="242"/>
      <c r="E92" s="247"/>
      <c r="F92" s="252"/>
      <c r="G92" s="245"/>
      <c r="H92" s="248"/>
      <c r="I92" s="248"/>
      <c r="O92" s="249"/>
    </row>
    <row r="93" spans="1:15">
      <c r="A93" s="361"/>
      <c r="B93" s="245"/>
      <c r="C93" s="257"/>
      <c r="D93" s="242"/>
      <c r="E93" s="247"/>
      <c r="F93" s="252"/>
      <c r="G93" s="245"/>
      <c r="H93" s="248"/>
      <c r="I93" s="245"/>
      <c r="O93" s="249"/>
    </row>
    <row r="94" spans="1:15">
      <c r="A94" s="361"/>
      <c r="B94" s="240"/>
      <c r="C94" s="257"/>
      <c r="D94" s="242"/>
      <c r="E94" s="247"/>
      <c r="F94" s="252"/>
      <c r="G94" s="245"/>
      <c r="H94" s="248"/>
      <c r="I94" s="248"/>
      <c r="O94" s="249"/>
    </row>
    <row r="95" spans="1:15">
      <c r="A95" s="361"/>
      <c r="B95" s="245"/>
      <c r="C95" s="257"/>
      <c r="D95" s="242"/>
      <c r="E95" s="247"/>
      <c r="F95" s="252"/>
      <c r="G95" s="245"/>
      <c r="H95" s="248"/>
      <c r="I95" s="248"/>
      <c r="O95" s="249"/>
    </row>
    <row r="96" spans="1:15">
      <c r="A96" s="361"/>
      <c r="B96" s="240"/>
      <c r="C96" s="257"/>
      <c r="D96" s="242"/>
      <c r="E96" s="247"/>
      <c r="F96" s="252"/>
      <c r="G96" s="245"/>
      <c r="H96" s="248"/>
      <c r="I96" s="248"/>
      <c r="O96" s="249"/>
    </row>
    <row r="97" spans="1:15">
      <c r="A97" s="361"/>
      <c r="B97" s="245"/>
      <c r="C97" s="257"/>
      <c r="D97" s="242"/>
      <c r="E97" s="247"/>
      <c r="F97" s="252"/>
      <c r="G97" s="245"/>
      <c r="H97" s="248"/>
      <c r="I97" s="248"/>
      <c r="O97" s="249"/>
    </row>
    <row r="98" spans="1:15" s="259" customFormat="1">
      <c r="A98" s="361"/>
      <c r="B98" s="240"/>
      <c r="C98" s="257"/>
      <c r="D98" s="256"/>
      <c r="E98" s="255"/>
      <c r="F98" s="252"/>
      <c r="G98" s="257"/>
      <c r="H98" s="258"/>
      <c r="I98" s="257"/>
      <c r="J98" s="268"/>
      <c r="O98" s="260"/>
    </row>
    <row r="99" spans="1:15">
      <c r="A99" s="361"/>
      <c r="B99" s="245"/>
      <c r="C99" s="257"/>
      <c r="D99" s="242"/>
      <c r="E99" s="247"/>
      <c r="F99" s="252"/>
      <c r="G99" s="245"/>
      <c r="H99" s="248"/>
      <c r="I99" s="245"/>
    </row>
    <row r="100" spans="1:15">
      <c r="A100" s="361"/>
      <c r="B100" s="240"/>
      <c r="C100" s="257"/>
      <c r="D100" s="242"/>
      <c r="E100" s="247"/>
      <c r="F100" s="252"/>
      <c r="G100" s="245"/>
      <c r="H100" s="248"/>
      <c r="I100" s="248"/>
    </row>
    <row r="101" spans="1:15">
      <c r="A101" s="361"/>
      <c r="B101" s="245"/>
      <c r="C101" s="257"/>
      <c r="D101" s="242"/>
      <c r="E101" s="247"/>
      <c r="F101" s="252"/>
      <c r="G101" s="245"/>
      <c r="H101" s="248"/>
      <c r="I101" s="248"/>
    </row>
    <row r="102" spans="1:15">
      <c r="A102" s="361"/>
      <c r="B102" s="240"/>
      <c r="C102" s="257"/>
      <c r="D102" s="242"/>
      <c r="E102" s="247"/>
      <c r="F102" s="252"/>
      <c r="G102" s="245"/>
      <c r="H102" s="248"/>
      <c r="I102" s="245"/>
    </row>
    <row r="103" spans="1:15">
      <c r="A103" s="361"/>
      <c r="B103" s="245"/>
      <c r="C103" s="257"/>
      <c r="D103" s="242"/>
      <c r="E103" s="247"/>
      <c r="F103" s="252"/>
      <c r="G103" s="245"/>
      <c r="H103" s="248"/>
      <c r="I103" s="248"/>
    </row>
    <row r="104" spans="1:15">
      <c r="A104" s="361"/>
      <c r="B104" s="240"/>
      <c r="C104" s="257"/>
      <c r="D104" s="242"/>
      <c r="E104" s="247"/>
      <c r="F104" s="252"/>
      <c r="G104" s="245"/>
      <c r="H104" s="248"/>
      <c r="I104" s="248"/>
    </row>
    <row r="105" spans="1:15">
      <c r="A105" s="361"/>
      <c r="B105" s="245"/>
      <c r="C105" s="257"/>
      <c r="D105" s="242"/>
      <c r="E105" s="247"/>
      <c r="F105" s="252"/>
      <c r="G105" s="245"/>
      <c r="H105" s="248"/>
      <c r="I105" s="245"/>
    </row>
    <row r="106" spans="1:15">
      <c r="A106" s="361"/>
      <c r="B106" s="240"/>
      <c r="C106" s="257"/>
      <c r="D106" s="242"/>
      <c r="E106" s="247"/>
      <c r="F106" s="252"/>
      <c r="G106" s="245"/>
      <c r="H106" s="248"/>
      <c r="I106" s="248"/>
    </row>
    <row r="107" spans="1:15">
      <c r="A107" s="361"/>
      <c r="B107" s="245"/>
      <c r="C107" s="257"/>
      <c r="D107" s="242"/>
      <c r="E107" s="247"/>
      <c r="F107" s="252"/>
      <c r="G107" s="245"/>
      <c r="H107" s="248"/>
      <c r="I107" s="248"/>
    </row>
    <row r="108" spans="1:15">
      <c r="A108" s="361"/>
      <c r="B108" s="240"/>
      <c r="C108" s="257"/>
      <c r="D108" s="242"/>
      <c r="E108" s="247"/>
      <c r="F108" s="252"/>
      <c r="G108" s="245"/>
      <c r="H108" s="248"/>
      <c r="I108" s="248"/>
    </row>
    <row r="109" spans="1:15">
      <c r="A109" s="361"/>
      <c r="B109" s="245"/>
      <c r="C109" s="257"/>
      <c r="D109" s="242"/>
      <c r="E109" s="247"/>
      <c r="F109" s="252"/>
      <c r="G109" s="245"/>
      <c r="H109" s="248"/>
      <c r="I109" s="248"/>
    </row>
    <row r="110" spans="1:15">
      <c r="A110" s="361"/>
      <c r="B110" s="240"/>
      <c r="C110" s="257"/>
      <c r="D110" s="242"/>
      <c r="E110" s="247"/>
      <c r="F110" s="252"/>
      <c r="G110" s="245"/>
      <c r="H110" s="248"/>
      <c r="I110" s="248"/>
    </row>
    <row r="111" spans="1:15">
      <c r="A111" s="361"/>
      <c r="B111" s="245"/>
      <c r="C111" s="257"/>
      <c r="D111" s="242"/>
      <c r="E111" s="247"/>
      <c r="F111" s="252"/>
      <c r="G111" s="245"/>
      <c r="H111" s="248"/>
      <c r="I111" s="248"/>
    </row>
    <row r="112" spans="1:15">
      <c r="A112" s="361"/>
      <c r="B112" s="240"/>
      <c r="C112" s="257"/>
      <c r="D112" s="242"/>
      <c r="E112" s="247"/>
      <c r="F112" s="252"/>
      <c r="G112" s="245"/>
      <c r="H112" s="248"/>
      <c r="I112" s="245"/>
    </row>
    <row r="113" spans="1:9">
      <c r="A113" s="361"/>
      <c r="B113" s="245"/>
      <c r="C113" s="257"/>
      <c r="D113" s="242"/>
      <c r="E113" s="247"/>
      <c r="F113" s="252"/>
      <c r="G113" s="245"/>
      <c r="H113" s="248"/>
      <c r="I113" s="248"/>
    </row>
    <row r="114" spans="1:9">
      <c r="A114" s="361"/>
      <c r="B114" s="240"/>
      <c r="C114" s="257"/>
      <c r="D114" s="242"/>
      <c r="E114" s="247"/>
      <c r="F114" s="252"/>
      <c r="G114" s="245"/>
      <c r="H114" s="248"/>
      <c r="I114" s="248"/>
    </row>
    <row r="115" spans="1:9">
      <c r="A115" s="361"/>
      <c r="B115" s="245"/>
      <c r="C115" s="269"/>
      <c r="D115" s="242"/>
      <c r="E115" s="247"/>
      <c r="F115" s="270"/>
      <c r="G115" s="245"/>
      <c r="H115" s="248"/>
      <c r="I115" s="248"/>
    </row>
    <row r="116" spans="1:9">
      <c r="A116" s="361"/>
      <c r="B116" s="240"/>
      <c r="C116" s="257"/>
      <c r="D116" s="242"/>
      <c r="E116" s="247"/>
      <c r="F116" s="252"/>
      <c r="G116" s="245"/>
      <c r="H116" s="248"/>
      <c r="I116" s="248"/>
    </row>
    <row r="117" spans="1:9">
      <c r="A117" s="361"/>
      <c r="B117" s="245"/>
      <c r="C117" s="257"/>
      <c r="D117" s="242"/>
      <c r="E117" s="247"/>
      <c r="F117" s="252"/>
      <c r="G117" s="245"/>
      <c r="H117" s="248"/>
      <c r="I117" s="245"/>
    </row>
    <row r="118" spans="1:9">
      <c r="A118" s="361"/>
      <c r="B118" s="240"/>
      <c r="C118" s="257"/>
      <c r="D118" s="242"/>
      <c r="E118" s="247"/>
      <c r="F118" s="252"/>
      <c r="G118" s="245"/>
      <c r="H118" s="248"/>
      <c r="I118" s="248"/>
    </row>
    <row r="119" spans="1:9">
      <c r="A119" s="361"/>
      <c r="B119" s="245"/>
      <c r="C119" s="257"/>
      <c r="D119" s="242"/>
      <c r="E119" s="247"/>
      <c r="F119" s="252"/>
      <c r="G119" s="245"/>
      <c r="H119" s="248"/>
      <c r="I119" s="248"/>
    </row>
    <row r="120" spans="1:9">
      <c r="A120" s="361"/>
      <c r="B120" s="240"/>
      <c r="C120" s="257"/>
      <c r="D120" s="242"/>
      <c r="E120" s="247"/>
      <c r="F120" s="252"/>
      <c r="G120" s="245"/>
      <c r="H120" s="248"/>
      <c r="I120" s="248"/>
    </row>
    <row r="121" spans="1:9">
      <c r="A121" s="361"/>
      <c r="B121" s="245"/>
      <c r="C121" s="257"/>
      <c r="D121" s="242"/>
      <c r="E121" s="247"/>
      <c r="F121" s="252"/>
      <c r="G121" s="245"/>
      <c r="H121" s="248"/>
      <c r="I121" s="248"/>
    </row>
    <row r="122" spans="1:9">
      <c r="A122" s="361"/>
      <c r="B122" s="240"/>
      <c r="C122" s="257"/>
      <c r="D122" s="242"/>
      <c r="E122" s="247"/>
      <c r="F122" s="252"/>
      <c r="G122" s="245"/>
      <c r="H122" s="248"/>
      <c r="I122" s="245"/>
    </row>
    <row r="123" spans="1:9">
      <c r="A123" s="361"/>
      <c r="B123" s="245"/>
      <c r="C123" s="257"/>
      <c r="D123" s="242"/>
      <c r="E123" s="247"/>
      <c r="F123" s="252"/>
      <c r="G123" s="245"/>
      <c r="H123" s="248"/>
      <c r="I123" s="248"/>
    </row>
    <row r="124" spans="1:9">
      <c r="A124" s="361"/>
      <c r="B124" s="240"/>
      <c r="C124" s="257"/>
      <c r="D124" s="242"/>
      <c r="E124" s="247"/>
      <c r="F124" s="252"/>
      <c r="G124" s="245"/>
      <c r="H124" s="248"/>
      <c r="I124" s="248"/>
    </row>
    <row r="125" spans="1:9">
      <c r="A125" s="361"/>
      <c r="B125" s="245"/>
      <c r="C125" s="257"/>
      <c r="D125" s="242"/>
      <c r="E125" s="247"/>
      <c r="F125" s="252"/>
      <c r="G125" s="245"/>
      <c r="H125" s="248"/>
      <c r="I125" s="248"/>
    </row>
    <row r="126" spans="1:9">
      <c r="A126" s="361"/>
      <c r="B126" s="240"/>
      <c r="C126" s="257"/>
      <c r="D126" s="242"/>
      <c r="E126" s="247"/>
      <c r="F126" s="252"/>
      <c r="G126" s="245"/>
      <c r="H126" s="248"/>
      <c r="I126" s="248"/>
    </row>
    <row r="127" spans="1:9">
      <c r="A127" s="361"/>
      <c r="B127" s="245"/>
      <c r="C127" s="245"/>
      <c r="D127" s="242"/>
      <c r="E127" s="250"/>
      <c r="F127" s="271"/>
      <c r="G127" s="245"/>
      <c r="H127" s="248"/>
      <c r="I127" s="248"/>
    </row>
    <row r="128" spans="1:9">
      <c r="A128" s="361"/>
      <c r="B128" s="240"/>
      <c r="C128" s="245"/>
      <c r="D128" s="242"/>
      <c r="E128" s="250"/>
      <c r="F128" s="271"/>
      <c r="G128" s="245"/>
      <c r="H128" s="248"/>
      <c r="I128" s="248"/>
    </row>
    <row r="129" spans="1:9">
      <c r="A129" s="361"/>
      <c r="B129" s="245"/>
      <c r="C129" s="245"/>
      <c r="D129" s="242"/>
      <c r="E129" s="250"/>
      <c r="F129" s="271"/>
      <c r="G129" s="245"/>
      <c r="H129" s="248"/>
      <c r="I129" s="248"/>
    </row>
    <row r="130" spans="1:9">
      <c r="A130" s="361"/>
      <c r="B130" s="240"/>
      <c r="C130" s="245"/>
      <c r="D130" s="242"/>
      <c r="E130" s="250"/>
      <c r="F130" s="271"/>
      <c r="G130" s="245"/>
      <c r="H130" s="248"/>
      <c r="I130" s="248"/>
    </row>
    <row r="131" spans="1:9">
      <c r="A131" s="361"/>
      <c r="B131" s="245"/>
      <c r="C131" s="245"/>
      <c r="D131" s="242"/>
      <c r="E131" s="250"/>
      <c r="F131" s="271"/>
      <c r="G131" s="245"/>
      <c r="H131" s="248"/>
      <c r="I131" s="248"/>
    </row>
    <row r="132" spans="1:9">
      <c r="A132" s="361"/>
      <c r="B132" s="240"/>
      <c r="C132" s="245"/>
      <c r="D132" s="242"/>
      <c r="E132" s="250"/>
      <c r="F132" s="271"/>
      <c r="G132" s="245"/>
      <c r="H132" s="248"/>
      <c r="I132" s="248"/>
    </row>
    <row r="133" spans="1:9">
      <c r="A133" s="361"/>
      <c r="B133" s="245"/>
      <c r="C133" s="245"/>
      <c r="D133" s="242"/>
      <c r="E133" s="250"/>
      <c r="F133" s="271"/>
      <c r="G133" s="245"/>
      <c r="H133" s="248"/>
      <c r="I133" s="248"/>
    </row>
    <row r="134" spans="1:9">
      <c r="A134" s="361"/>
      <c r="B134" s="240"/>
      <c r="C134" s="245"/>
      <c r="D134" s="242"/>
      <c r="E134" s="250"/>
      <c r="F134" s="271"/>
      <c r="G134" s="245"/>
      <c r="H134" s="248"/>
      <c r="I134" s="245"/>
    </row>
    <row r="135" spans="1:9">
      <c r="A135" s="361"/>
      <c r="B135" s="245"/>
      <c r="C135" s="245"/>
      <c r="D135" s="242"/>
      <c r="E135" s="250"/>
      <c r="F135" s="271"/>
      <c r="G135" s="245"/>
      <c r="H135" s="248"/>
      <c r="I135" s="248"/>
    </row>
    <row r="136" spans="1:9">
      <c r="A136" s="361"/>
      <c r="B136" s="240"/>
      <c r="C136" s="245"/>
      <c r="D136" s="242"/>
      <c r="E136" s="250"/>
      <c r="F136" s="271"/>
      <c r="G136" s="245"/>
      <c r="H136" s="248"/>
      <c r="I136" s="248"/>
    </row>
    <row r="137" spans="1:9">
      <c r="A137" s="361"/>
      <c r="B137" s="245"/>
      <c r="C137" s="245"/>
      <c r="D137" s="242"/>
      <c r="E137" s="250"/>
      <c r="F137" s="271"/>
      <c r="G137" s="245"/>
      <c r="H137" s="248"/>
      <c r="I137" s="248"/>
    </row>
    <row r="138" spans="1:9">
      <c r="A138" s="361"/>
      <c r="B138" s="240"/>
      <c r="C138" s="245"/>
      <c r="D138" s="242"/>
      <c r="E138" s="250"/>
      <c r="F138" s="271"/>
      <c r="G138" s="245"/>
      <c r="H138" s="248"/>
      <c r="I138" s="248"/>
    </row>
    <row r="139" spans="1:9">
      <c r="A139" s="361"/>
      <c r="B139" s="245"/>
      <c r="C139" s="245"/>
      <c r="D139" s="242"/>
      <c r="E139" s="250"/>
      <c r="F139" s="271"/>
      <c r="G139" s="245"/>
      <c r="H139" s="248"/>
      <c r="I139" s="248"/>
    </row>
    <row r="140" spans="1:9">
      <c r="A140" s="361"/>
      <c r="B140" s="240"/>
      <c r="C140" s="245"/>
      <c r="D140" s="242"/>
      <c r="E140" s="250"/>
      <c r="F140" s="271"/>
      <c r="G140" s="245"/>
      <c r="H140" s="248"/>
      <c r="I140" s="245"/>
    </row>
    <row r="141" spans="1:9">
      <c r="A141" s="361"/>
      <c r="B141" s="245"/>
      <c r="C141" s="245"/>
      <c r="D141" s="242"/>
      <c r="E141" s="250"/>
      <c r="F141" s="271"/>
      <c r="G141" s="245"/>
      <c r="H141" s="248"/>
      <c r="I141" s="248"/>
    </row>
    <row r="142" spans="1:9">
      <c r="A142" s="361"/>
      <c r="B142" s="240"/>
      <c r="C142" s="245"/>
      <c r="D142" s="242"/>
      <c r="E142" s="250"/>
      <c r="F142" s="271"/>
      <c r="G142" s="245"/>
      <c r="H142" s="248"/>
      <c r="I142" s="248"/>
    </row>
    <row r="143" spans="1:9">
      <c r="A143" s="361"/>
      <c r="B143" s="245"/>
      <c r="C143" s="245"/>
      <c r="D143" s="242"/>
      <c r="E143" s="250"/>
      <c r="F143" s="271"/>
      <c r="G143" s="245"/>
      <c r="H143" s="248"/>
      <c r="I143" s="248"/>
    </row>
    <row r="144" spans="1:9">
      <c r="A144" s="361"/>
      <c r="B144" s="240"/>
      <c r="C144" s="245"/>
      <c r="D144" s="242"/>
      <c r="E144" s="250"/>
      <c r="F144" s="271"/>
      <c r="G144" s="245"/>
      <c r="H144" s="248"/>
      <c r="I144" s="248"/>
    </row>
    <row r="145" spans="1:9">
      <c r="A145" s="361"/>
      <c r="B145" s="245"/>
      <c r="C145" s="245"/>
      <c r="D145" s="242"/>
      <c r="E145" s="250"/>
      <c r="F145" s="271"/>
      <c r="G145" s="245"/>
      <c r="H145" s="248"/>
      <c r="I145" s="248"/>
    </row>
    <row r="146" spans="1:9">
      <c r="A146" s="361"/>
      <c r="B146" s="240"/>
      <c r="C146" s="245"/>
      <c r="D146" s="242"/>
      <c r="E146" s="250"/>
      <c r="F146" s="271"/>
      <c r="G146" s="245"/>
      <c r="H146" s="248"/>
      <c r="I146" s="248"/>
    </row>
    <row r="147" spans="1:9">
      <c r="A147" s="361"/>
      <c r="B147" s="245"/>
      <c r="C147" s="245"/>
      <c r="D147" s="242"/>
      <c r="E147" s="250"/>
      <c r="F147" s="271"/>
      <c r="G147" s="245"/>
      <c r="H147" s="248"/>
      <c r="I147" s="248"/>
    </row>
    <row r="148" spans="1:9">
      <c r="A148" s="361"/>
      <c r="B148" s="240"/>
      <c r="C148" s="245"/>
      <c r="D148" s="242"/>
      <c r="E148" s="250"/>
      <c r="F148" s="271"/>
      <c r="G148" s="245"/>
      <c r="H148" s="248"/>
      <c r="I148" s="248"/>
    </row>
    <row r="149" spans="1:9">
      <c r="A149" s="361"/>
      <c r="B149" s="245"/>
      <c r="C149" s="245"/>
      <c r="D149" s="242"/>
      <c r="E149" s="250"/>
      <c r="F149" s="271"/>
      <c r="G149" s="245"/>
      <c r="H149" s="248"/>
      <c r="I149" s="248"/>
    </row>
    <row r="150" spans="1:9">
      <c r="A150" s="361"/>
      <c r="B150" s="240"/>
      <c r="C150" s="245"/>
      <c r="D150" s="242"/>
      <c r="E150" s="250"/>
      <c r="F150" s="271"/>
      <c r="G150" s="245"/>
      <c r="H150" s="248"/>
      <c r="I150" s="248"/>
    </row>
    <row r="151" spans="1:9">
      <c r="A151" s="361"/>
      <c r="B151" s="245"/>
      <c r="C151" s="245"/>
      <c r="D151" s="242"/>
      <c r="E151" s="250"/>
      <c r="F151" s="271"/>
      <c r="G151" s="245"/>
      <c r="H151" s="248"/>
      <c r="I151" s="248"/>
    </row>
    <row r="152" spans="1:9">
      <c r="A152" s="361"/>
      <c r="B152" s="240"/>
      <c r="C152" s="245"/>
      <c r="D152" s="242"/>
      <c r="E152" s="250"/>
      <c r="F152" s="271"/>
      <c r="G152" s="245"/>
      <c r="H152" s="248"/>
      <c r="I152" s="248"/>
    </row>
    <row r="153" spans="1:9">
      <c r="A153" s="361"/>
      <c r="B153" s="245"/>
      <c r="C153" s="245"/>
      <c r="D153" s="242"/>
      <c r="E153" s="250"/>
      <c r="F153" s="271"/>
      <c r="G153" s="245"/>
      <c r="H153" s="248"/>
      <c r="I153" s="248"/>
    </row>
    <row r="154" spans="1:9">
      <c r="A154" s="361"/>
      <c r="B154" s="240"/>
      <c r="C154" s="245"/>
      <c r="D154" s="242"/>
      <c r="E154" s="250"/>
      <c r="F154" s="271"/>
      <c r="G154" s="245"/>
      <c r="H154" s="248"/>
      <c r="I154" s="248"/>
    </row>
    <row r="155" spans="1:9">
      <c r="A155" s="361"/>
      <c r="B155" s="245"/>
      <c r="C155" s="245"/>
      <c r="D155" s="242"/>
      <c r="E155" s="250"/>
      <c r="F155" s="271"/>
      <c r="G155" s="245"/>
      <c r="H155" s="248"/>
      <c r="I155" s="248"/>
    </row>
    <row r="156" spans="1:9">
      <c r="A156" s="361"/>
      <c r="B156" s="240"/>
      <c r="C156" s="245"/>
      <c r="D156" s="242"/>
      <c r="E156" s="250"/>
      <c r="F156" s="271"/>
      <c r="G156" s="245"/>
      <c r="H156" s="248"/>
      <c r="I156" s="248"/>
    </row>
    <row r="157" spans="1:9">
      <c r="A157" s="361"/>
      <c r="B157" s="245"/>
      <c r="C157" s="245"/>
      <c r="D157" s="242"/>
      <c r="E157" s="250"/>
      <c r="F157" s="271"/>
      <c r="G157" s="245"/>
      <c r="H157" s="248"/>
      <c r="I157" s="248"/>
    </row>
    <row r="158" spans="1:9">
      <c r="A158" s="361"/>
      <c r="B158" s="240"/>
      <c r="C158" s="245"/>
      <c r="D158" s="242"/>
      <c r="E158" s="250"/>
      <c r="F158" s="271"/>
      <c r="G158" s="245"/>
      <c r="H158" s="248"/>
      <c r="I158" s="248"/>
    </row>
    <row r="159" spans="1:9">
      <c r="A159" s="361"/>
      <c r="B159" s="245"/>
      <c r="C159" s="245"/>
      <c r="D159" s="242"/>
      <c r="E159" s="250"/>
      <c r="F159" s="271"/>
      <c r="G159" s="245"/>
      <c r="H159" s="248"/>
      <c r="I159" s="248"/>
    </row>
    <row r="160" spans="1:9">
      <c r="A160" s="361"/>
      <c r="B160" s="240"/>
      <c r="C160" s="245"/>
      <c r="D160" s="242"/>
      <c r="E160" s="250"/>
      <c r="F160" s="271"/>
      <c r="G160" s="245"/>
      <c r="H160" s="248"/>
      <c r="I160" s="248"/>
    </row>
    <row r="161" spans="1:9">
      <c r="A161" s="361"/>
      <c r="B161" s="245"/>
      <c r="C161" s="245"/>
      <c r="D161" s="242"/>
      <c r="E161" s="250"/>
      <c r="F161" s="271"/>
      <c r="G161" s="245"/>
      <c r="H161" s="248"/>
      <c r="I161" s="248"/>
    </row>
    <row r="162" spans="1:9">
      <c r="A162" s="361"/>
      <c r="B162" s="240"/>
      <c r="C162" s="245"/>
      <c r="D162" s="242"/>
      <c r="E162" s="250"/>
      <c r="F162" s="271"/>
      <c r="G162" s="245"/>
      <c r="H162" s="248"/>
      <c r="I162" s="248"/>
    </row>
    <row r="163" spans="1:9">
      <c r="A163" s="361"/>
      <c r="B163" s="245"/>
      <c r="C163" s="245"/>
      <c r="D163" s="242"/>
      <c r="E163" s="250"/>
      <c r="F163" s="271"/>
      <c r="G163" s="245"/>
      <c r="H163" s="248"/>
      <c r="I163" s="245"/>
    </row>
    <row r="164" spans="1:9">
      <c r="A164" s="361"/>
      <c r="B164" s="240"/>
      <c r="C164" s="245"/>
      <c r="D164" s="242"/>
      <c r="E164" s="250"/>
      <c r="F164" s="271"/>
      <c r="G164" s="245"/>
      <c r="H164" s="248"/>
      <c r="I164" s="248"/>
    </row>
    <row r="165" spans="1:9">
      <c r="A165" s="361"/>
      <c r="B165" s="245"/>
      <c r="C165" s="245"/>
      <c r="D165" s="242"/>
      <c r="E165" s="250"/>
      <c r="F165" s="271"/>
      <c r="G165" s="245"/>
      <c r="H165" s="248"/>
      <c r="I165" s="245"/>
    </row>
    <row r="166" spans="1:9">
      <c r="A166" s="361"/>
      <c r="B166" s="240"/>
      <c r="C166" s="245"/>
      <c r="D166" s="242"/>
      <c r="E166" s="250"/>
      <c r="F166" s="271"/>
      <c r="G166" s="245"/>
      <c r="H166" s="248"/>
      <c r="I166" s="248"/>
    </row>
    <row r="167" spans="1:9">
      <c r="A167" s="361"/>
      <c r="B167" s="245"/>
      <c r="C167" s="245"/>
      <c r="D167" s="242"/>
      <c r="E167" s="250"/>
      <c r="F167" s="271"/>
      <c r="G167" s="245"/>
      <c r="H167" s="248"/>
      <c r="I167" s="248"/>
    </row>
    <row r="168" spans="1:9">
      <c r="A168" s="362"/>
      <c r="B168" s="240"/>
      <c r="C168" s="245"/>
      <c r="D168" s="242"/>
      <c r="E168" s="250"/>
      <c r="F168" s="271"/>
      <c r="G168" s="245"/>
      <c r="H168" s="248"/>
      <c r="I168" s="245"/>
    </row>
    <row r="169" spans="1:9" s="259" customFormat="1">
      <c r="A169" s="363"/>
      <c r="B169" s="245"/>
      <c r="C169" s="264"/>
      <c r="D169" s="256"/>
      <c r="E169" s="255"/>
      <c r="F169" s="272"/>
      <c r="G169" s="257"/>
      <c r="H169" s="258"/>
      <c r="I169" s="258"/>
    </row>
    <row r="170" spans="1:9">
      <c r="A170" s="363"/>
      <c r="B170" s="240"/>
      <c r="C170" s="245"/>
      <c r="D170" s="242"/>
      <c r="E170" s="250"/>
      <c r="F170" s="271"/>
      <c r="G170" s="245"/>
      <c r="H170" s="248"/>
      <c r="I170" s="248"/>
    </row>
    <row r="171" spans="1:9">
      <c r="A171" s="363"/>
      <c r="B171" s="245"/>
      <c r="C171" s="245"/>
      <c r="D171" s="242"/>
      <c r="E171" s="250"/>
      <c r="F171" s="271"/>
      <c r="G171" s="245"/>
      <c r="H171" s="248"/>
      <c r="I171" s="248"/>
    </row>
    <row r="172" spans="1:9">
      <c r="A172" s="363"/>
      <c r="B172" s="240"/>
      <c r="C172" s="245"/>
      <c r="D172" s="242"/>
      <c r="E172" s="250"/>
      <c r="F172" s="271"/>
      <c r="G172" s="245"/>
      <c r="H172" s="248"/>
      <c r="I172" s="248"/>
    </row>
    <row r="173" spans="1:9">
      <c r="A173" s="363"/>
      <c r="B173" s="245"/>
      <c r="C173" s="245"/>
      <c r="D173" s="242"/>
      <c r="E173" s="250"/>
      <c r="F173" s="271"/>
      <c r="G173" s="245"/>
      <c r="H173" s="248"/>
      <c r="I173" s="245"/>
    </row>
    <row r="174" spans="1:9">
      <c r="A174" s="363"/>
      <c r="B174" s="240"/>
      <c r="C174" s="245"/>
      <c r="D174" s="242"/>
      <c r="E174" s="250"/>
      <c r="F174" s="271"/>
      <c r="G174" s="245"/>
      <c r="H174" s="248"/>
      <c r="I174" s="248"/>
    </row>
    <row r="175" spans="1:9">
      <c r="A175" s="363"/>
      <c r="B175" s="245"/>
      <c r="C175" s="245"/>
      <c r="D175" s="242"/>
      <c r="E175" s="250"/>
      <c r="F175" s="271"/>
      <c r="G175" s="245"/>
      <c r="H175" s="248"/>
      <c r="I175" s="248"/>
    </row>
    <row r="176" spans="1:9">
      <c r="A176" s="363"/>
      <c r="B176" s="240"/>
      <c r="C176" s="245"/>
      <c r="D176" s="242"/>
      <c r="E176" s="250"/>
      <c r="F176" s="271"/>
      <c r="G176" s="245"/>
      <c r="H176" s="248"/>
      <c r="I176" s="248"/>
    </row>
    <row r="177" spans="1:9">
      <c r="A177" s="363"/>
      <c r="B177" s="245"/>
      <c r="C177" s="245"/>
      <c r="D177" s="242"/>
      <c r="E177" s="250"/>
      <c r="F177" s="271"/>
      <c r="G177" s="245"/>
      <c r="H177" s="248"/>
      <c r="I177" s="248"/>
    </row>
    <row r="178" spans="1:9">
      <c r="A178" s="363"/>
      <c r="B178" s="240"/>
      <c r="C178" s="245"/>
      <c r="D178" s="242"/>
      <c r="E178" s="250"/>
      <c r="F178" s="271"/>
      <c r="G178" s="245"/>
      <c r="H178" s="248"/>
      <c r="I178" s="248"/>
    </row>
    <row r="179" spans="1:9">
      <c r="A179" s="363"/>
      <c r="B179" s="245"/>
      <c r="C179" s="245"/>
      <c r="D179" s="242"/>
      <c r="E179" s="250"/>
      <c r="F179" s="271"/>
      <c r="G179" s="245"/>
      <c r="H179" s="248"/>
      <c r="I179" s="248"/>
    </row>
    <row r="180" spans="1:9">
      <c r="A180" s="363"/>
      <c r="B180" s="240"/>
      <c r="C180" s="245"/>
      <c r="D180" s="242"/>
      <c r="E180" s="250"/>
      <c r="F180" s="271"/>
      <c r="G180" s="245"/>
      <c r="H180" s="248"/>
      <c r="I180" s="248"/>
    </row>
    <row r="181" spans="1:9">
      <c r="A181" s="363"/>
      <c r="B181" s="245"/>
      <c r="C181" s="245"/>
      <c r="D181" s="242"/>
      <c r="E181" s="250"/>
      <c r="F181" s="271"/>
      <c r="G181" s="245"/>
      <c r="H181" s="248"/>
      <c r="I181" s="248"/>
    </row>
    <row r="182" spans="1:9">
      <c r="A182" s="363"/>
      <c r="B182" s="240"/>
      <c r="C182" s="245"/>
      <c r="D182" s="242"/>
      <c r="E182" s="250"/>
      <c r="F182" s="271"/>
      <c r="G182" s="245"/>
      <c r="H182" s="248"/>
      <c r="I182" s="248"/>
    </row>
    <row r="183" spans="1:9">
      <c r="A183" s="363"/>
      <c r="B183" s="245"/>
      <c r="C183" s="245"/>
      <c r="D183" s="242"/>
      <c r="E183" s="250"/>
      <c r="F183" s="271"/>
      <c r="G183" s="245"/>
      <c r="H183" s="248"/>
      <c r="I183" s="248"/>
    </row>
    <row r="184" spans="1:9">
      <c r="A184" s="363"/>
      <c r="B184" s="240"/>
      <c r="C184" s="245"/>
      <c r="D184" s="242"/>
      <c r="E184" s="250"/>
      <c r="F184" s="271"/>
      <c r="G184" s="245"/>
      <c r="H184" s="248"/>
      <c r="I184" s="248"/>
    </row>
    <row r="185" spans="1:9">
      <c r="A185" s="363"/>
      <c r="B185" s="245"/>
      <c r="C185" s="245"/>
      <c r="D185" s="242"/>
      <c r="E185" s="250"/>
      <c r="F185" s="271"/>
      <c r="G185" s="245"/>
      <c r="H185" s="248"/>
      <c r="I185" s="248"/>
    </row>
    <row r="186" spans="1:9">
      <c r="A186" s="363"/>
      <c r="B186" s="240"/>
      <c r="C186" s="245"/>
      <c r="D186" s="242"/>
      <c r="E186" s="250"/>
      <c r="F186" s="271"/>
      <c r="G186" s="245"/>
      <c r="H186" s="248"/>
      <c r="I186" s="248"/>
    </row>
    <row r="187" spans="1:9">
      <c r="A187" s="363"/>
      <c r="B187" s="245"/>
      <c r="C187" s="245"/>
      <c r="D187" s="242"/>
      <c r="E187" s="250"/>
      <c r="F187" s="271"/>
      <c r="G187" s="245"/>
      <c r="H187" s="248"/>
      <c r="I187" s="248"/>
    </row>
    <row r="188" spans="1:9">
      <c r="A188" s="363"/>
      <c r="B188" s="240"/>
      <c r="C188" s="245"/>
      <c r="D188" s="242"/>
      <c r="E188" s="250"/>
      <c r="F188" s="271"/>
      <c r="G188" s="245"/>
      <c r="H188" s="248"/>
      <c r="I188" s="248"/>
    </row>
    <row r="189" spans="1:9">
      <c r="A189" s="363"/>
      <c r="B189" s="245"/>
      <c r="C189" s="245"/>
      <c r="D189" s="242"/>
      <c r="E189" s="250"/>
      <c r="F189" s="271"/>
      <c r="G189" s="245"/>
      <c r="H189" s="248"/>
      <c r="I189" s="248"/>
    </row>
    <row r="190" spans="1:9">
      <c r="A190" s="363"/>
      <c r="B190" s="240"/>
      <c r="C190" s="245"/>
      <c r="D190" s="242"/>
      <c r="E190" s="250"/>
      <c r="F190" s="271"/>
      <c r="G190" s="245"/>
      <c r="H190" s="248"/>
      <c r="I190" s="248"/>
    </row>
    <row r="191" spans="1:9">
      <c r="A191" s="363"/>
      <c r="B191" s="245"/>
      <c r="C191" s="245"/>
      <c r="D191" s="242"/>
      <c r="E191" s="250"/>
      <c r="F191" s="271"/>
      <c r="G191" s="245"/>
      <c r="H191" s="248"/>
      <c r="I191" s="248"/>
    </row>
    <row r="192" spans="1:9">
      <c r="A192" s="363"/>
      <c r="B192" s="240"/>
      <c r="C192" s="245"/>
      <c r="D192" s="242"/>
      <c r="E192" s="250"/>
      <c r="F192" s="271"/>
      <c r="G192" s="245"/>
      <c r="H192" s="248"/>
      <c r="I192" s="248"/>
    </row>
    <row r="193" spans="1:9">
      <c r="A193" s="363"/>
      <c r="B193" s="245"/>
      <c r="C193" s="245"/>
      <c r="D193" s="242"/>
      <c r="E193" s="250"/>
      <c r="F193" s="271"/>
      <c r="G193" s="245"/>
      <c r="H193" s="248"/>
      <c r="I193" s="248"/>
    </row>
    <row r="194" spans="1:9">
      <c r="A194" s="363"/>
      <c r="B194" s="240"/>
      <c r="C194" s="245"/>
      <c r="D194" s="242"/>
      <c r="E194" s="250"/>
      <c r="F194" s="271"/>
      <c r="G194" s="245"/>
      <c r="H194" s="248"/>
      <c r="I194" s="248"/>
    </row>
    <row r="195" spans="1:9">
      <c r="A195" s="363"/>
      <c r="B195" s="245"/>
      <c r="C195" s="245"/>
      <c r="D195" s="242"/>
      <c r="E195" s="250"/>
      <c r="F195" s="271"/>
      <c r="G195" s="245"/>
      <c r="H195" s="248"/>
      <c r="I195" s="248"/>
    </row>
    <row r="196" spans="1:9">
      <c r="A196" s="363"/>
      <c r="B196" s="240"/>
      <c r="C196" s="245"/>
      <c r="D196" s="242"/>
      <c r="E196" s="250"/>
      <c r="F196" s="271"/>
      <c r="G196" s="245"/>
      <c r="H196" s="248"/>
      <c r="I196" s="248"/>
    </row>
    <row r="197" spans="1:9">
      <c r="A197" s="363"/>
      <c r="B197" s="245"/>
      <c r="C197" s="245"/>
      <c r="D197" s="242"/>
      <c r="E197" s="250"/>
      <c r="F197" s="271"/>
      <c r="G197" s="245"/>
      <c r="H197" s="248"/>
      <c r="I197" s="248"/>
    </row>
    <row r="198" spans="1:9">
      <c r="A198" s="363"/>
      <c r="B198" s="240"/>
      <c r="C198" s="245"/>
      <c r="D198" s="242"/>
      <c r="E198" s="250"/>
      <c r="F198" s="271"/>
      <c r="G198" s="245"/>
      <c r="H198" s="248"/>
      <c r="I198" s="248"/>
    </row>
    <row r="199" spans="1:9">
      <c r="A199" s="363"/>
      <c r="B199" s="245"/>
      <c r="C199" s="245"/>
      <c r="D199" s="242"/>
      <c r="E199" s="250"/>
      <c r="F199" s="271"/>
      <c r="G199" s="245"/>
      <c r="H199" s="248"/>
      <c r="I199" s="248"/>
    </row>
    <row r="200" spans="1:9">
      <c r="A200" s="363"/>
      <c r="B200" s="240"/>
      <c r="C200" s="245"/>
      <c r="D200" s="242"/>
      <c r="E200" s="250"/>
      <c r="F200" s="271"/>
      <c r="G200" s="245"/>
      <c r="H200" s="248"/>
      <c r="I200" s="248"/>
    </row>
    <row r="201" spans="1:9">
      <c r="A201" s="363"/>
      <c r="B201" s="245"/>
      <c r="C201" s="245"/>
      <c r="D201" s="242"/>
      <c r="E201" s="250"/>
      <c r="F201" s="271"/>
      <c r="G201" s="245"/>
      <c r="H201" s="248"/>
      <c r="I201" s="248"/>
    </row>
    <row r="202" spans="1:9">
      <c r="A202" s="363"/>
      <c r="B202" s="240"/>
      <c r="C202" s="245"/>
      <c r="D202" s="242"/>
      <c r="E202" s="250"/>
      <c r="F202" s="271"/>
      <c r="G202" s="245"/>
      <c r="H202" s="248"/>
      <c r="I202" s="248"/>
    </row>
    <row r="203" spans="1:9">
      <c r="A203" s="363"/>
      <c r="B203" s="245"/>
      <c r="C203" s="245"/>
      <c r="D203" s="242"/>
      <c r="E203" s="250"/>
      <c r="F203" s="271"/>
      <c r="G203" s="245"/>
      <c r="H203" s="248"/>
      <c r="I203" s="248"/>
    </row>
    <row r="204" spans="1:9">
      <c r="A204" s="363"/>
      <c r="B204" s="240"/>
      <c r="C204" s="245"/>
      <c r="D204" s="242"/>
      <c r="E204" s="250"/>
      <c r="F204" s="271"/>
      <c r="G204" s="245"/>
      <c r="H204" s="248"/>
      <c r="I204" s="248"/>
    </row>
    <row r="205" spans="1:9">
      <c r="A205" s="363"/>
      <c r="B205" s="245"/>
      <c r="C205" s="245"/>
      <c r="D205" s="242"/>
      <c r="E205" s="250"/>
      <c r="F205" s="271"/>
      <c r="G205" s="245"/>
      <c r="H205" s="248"/>
      <c r="I205" s="248"/>
    </row>
    <row r="206" spans="1:9">
      <c r="A206" s="363"/>
      <c r="B206" s="240"/>
      <c r="C206" s="245"/>
      <c r="D206" s="242"/>
      <c r="E206" s="250"/>
      <c r="F206" s="271"/>
      <c r="G206" s="245"/>
      <c r="H206" s="248"/>
      <c r="I206" s="248"/>
    </row>
    <row r="207" spans="1:9">
      <c r="A207" s="363"/>
      <c r="B207" s="245"/>
      <c r="C207" s="245"/>
      <c r="D207" s="242"/>
      <c r="E207" s="250"/>
      <c r="F207" s="271"/>
      <c r="G207" s="245"/>
      <c r="H207" s="248"/>
      <c r="I207" s="248"/>
    </row>
    <row r="208" spans="1:9">
      <c r="A208" s="363"/>
      <c r="B208" s="240"/>
      <c r="C208" s="245"/>
      <c r="D208" s="242"/>
      <c r="E208" s="250"/>
      <c r="F208" s="271"/>
      <c r="G208" s="245"/>
      <c r="H208" s="248"/>
      <c r="I208" s="248"/>
    </row>
    <row r="209" spans="1:9">
      <c r="A209" s="363"/>
      <c r="B209" s="245"/>
      <c r="C209" s="245"/>
      <c r="D209" s="242"/>
      <c r="E209" s="250"/>
      <c r="F209" s="271"/>
      <c r="G209" s="245"/>
      <c r="H209" s="248"/>
      <c r="I209" s="248"/>
    </row>
    <row r="210" spans="1:9">
      <c r="A210" s="363"/>
      <c r="B210" s="240"/>
      <c r="C210" s="245"/>
      <c r="D210" s="242"/>
      <c r="E210" s="250"/>
      <c r="F210" s="271"/>
      <c r="G210" s="245"/>
      <c r="H210" s="248"/>
      <c r="I210" s="248"/>
    </row>
    <row r="211" spans="1:9">
      <c r="A211" s="363"/>
      <c r="B211" s="245"/>
      <c r="C211" s="245"/>
      <c r="D211" s="242"/>
      <c r="E211" s="250"/>
      <c r="F211" s="271"/>
      <c r="G211" s="245"/>
      <c r="H211" s="248"/>
      <c r="I211" s="248"/>
    </row>
    <row r="212" spans="1:9">
      <c r="A212" s="363"/>
      <c r="B212" s="240"/>
      <c r="C212" s="245"/>
      <c r="D212" s="242"/>
      <c r="E212" s="250"/>
      <c r="F212" s="271"/>
      <c r="G212" s="245"/>
      <c r="H212" s="248"/>
      <c r="I212" s="248"/>
    </row>
    <row r="213" spans="1:9">
      <c r="A213" s="363"/>
      <c r="B213" s="245"/>
      <c r="C213" s="245"/>
      <c r="D213" s="242"/>
      <c r="E213" s="250"/>
      <c r="F213" s="271"/>
      <c r="G213" s="245"/>
      <c r="H213" s="248"/>
      <c r="I213" s="248"/>
    </row>
    <row r="214" spans="1:9">
      <c r="A214" s="363"/>
      <c r="B214" s="240"/>
      <c r="C214" s="245"/>
      <c r="D214" s="242"/>
      <c r="E214" s="250"/>
      <c r="F214" s="271"/>
      <c r="G214" s="245"/>
      <c r="H214" s="248"/>
      <c r="I214" s="248"/>
    </row>
    <row r="215" spans="1:9">
      <c r="A215" s="363"/>
      <c r="B215" s="245"/>
      <c r="C215" s="245"/>
      <c r="D215" s="242"/>
      <c r="E215" s="250"/>
      <c r="F215" s="271"/>
      <c r="G215" s="245"/>
      <c r="H215" s="248"/>
      <c r="I215" s="248"/>
    </row>
    <row r="216" spans="1:9">
      <c r="A216" s="364"/>
      <c r="B216" s="240"/>
      <c r="C216" s="245"/>
      <c r="D216" s="242"/>
      <c r="E216" s="250"/>
      <c r="F216" s="271"/>
      <c r="G216" s="245"/>
      <c r="H216" s="248"/>
      <c r="I216" s="248"/>
    </row>
    <row r="217" spans="1:9">
      <c r="A217" s="361"/>
      <c r="B217" s="245"/>
      <c r="C217" s="257"/>
      <c r="D217" s="242"/>
      <c r="E217" s="255"/>
      <c r="F217" s="273"/>
      <c r="G217" s="245"/>
      <c r="H217" s="248"/>
      <c r="I217" s="248"/>
    </row>
    <row r="218" spans="1:9" ht="13.5" thickBot="1">
      <c r="A218" s="361"/>
      <c r="B218" s="240"/>
      <c r="C218" s="274"/>
      <c r="D218" s="275"/>
      <c r="E218" s="276"/>
      <c r="F218" s="275"/>
      <c r="G218" s="275"/>
      <c r="H218" s="275"/>
      <c r="I218" s="275"/>
    </row>
    <row r="219" spans="1:9" ht="13.5" thickBot="1">
      <c r="A219" s="365"/>
      <c r="B219" s="360"/>
      <c r="C219" s="360"/>
      <c r="D219" s="277"/>
      <c r="E219" s="278"/>
      <c r="F219" s="278"/>
      <c r="G219" s="277"/>
      <c r="H219" s="278"/>
      <c r="I219" s="279"/>
    </row>
    <row r="220" spans="1:9">
      <c r="A220" s="366"/>
      <c r="B220" s="240"/>
      <c r="C220" s="240"/>
      <c r="D220" s="242"/>
      <c r="E220" s="240"/>
      <c r="F220" s="244"/>
      <c r="G220" s="240"/>
      <c r="H220" s="244"/>
      <c r="I220" s="244"/>
    </row>
    <row r="221" spans="1:9">
      <c r="A221" s="366"/>
      <c r="B221" s="245"/>
      <c r="C221" s="245"/>
      <c r="D221" s="242"/>
      <c r="E221" s="245"/>
      <c r="F221" s="248"/>
      <c r="G221" s="245"/>
      <c r="H221" s="248"/>
      <c r="I221" s="248"/>
    </row>
    <row r="222" spans="1:9">
      <c r="A222" s="366"/>
      <c r="B222" s="240"/>
      <c r="C222" s="245"/>
      <c r="D222" s="242"/>
      <c r="E222" s="245"/>
      <c r="F222" s="248"/>
      <c r="G222" s="245"/>
      <c r="H222" s="248"/>
      <c r="I222" s="248"/>
    </row>
    <row r="223" spans="1:9">
      <c r="A223" s="366"/>
      <c r="B223" s="245"/>
      <c r="C223" s="245"/>
      <c r="D223" s="242"/>
      <c r="E223" s="245"/>
      <c r="F223" s="248"/>
      <c r="G223" s="245"/>
      <c r="H223" s="248"/>
      <c r="I223" s="248"/>
    </row>
    <row r="224" spans="1:9">
      <c r="A224" s="366"/>
      <c r="B224" s="240"/>
      <c r="C224" s="245"/>
      <c r="D224" s="242"/>
      <c r="E224" s="245"/>
      <c r="F224" s="248"/>
      <c r="G224" s="245"/>
      <c r="H224" s="248"/>
      <c r="I224" s="248"/>
    </row>
    <row r="225" spans="1:9">
      <c r="A225" s="366"/>
      <c r="B225" s="245"/>
      <c r="C225" s="245"/>
      <c r="D225" s="242"/>
      <c r="E225" s="245"/>
      <c r="F225" s="248"/>
      <c r="G225" s="245"/>
      <c r="H225" s="248"/>
      <c r="I225" s="248"/>
    </row>
    <row r="226" spans="1:9">
      <c r="A226" s="366"/>
      <c r="B226" s="240"/>
      <c r="C226" s="245"/>
      <c r="D226" s="242"/>
      <c r="E226" s="245"/>
      <c r="F226" s="248"/>
      <c r="G226" s="245"/>
      <c r="H226" s="248"/>
      <c r="I226" s="248"/>
    </row>
    <row r="227" spans="1:9">
      <c r="A227" s="366"/>
      <c r="B227" s="245"/>
      <c r="C227" s="245"/>
      <c r="D227" s="242"/>
      <c r="E227" s="245"/>
      <c r="F227" s="248"/>
      <c r="G227" s="245"/>
      <c r="H227" s="248"/>
      <c r="I227" s="248"/>
    </row>
    <row r="228" spans="1:9">
      <c r="A228" s="366"/>
      <c r="B228" s="240"/>
      <c r="C228" s="245"/>
      <c r="D228" s="242"/>
      <c r="E228" s="245"/>
      <c r="F228" s="248"/>
      <c r="G228" s="245"/>
      <c r="H228" s="248"/>
      <c r="I228" s="248"/>
    </row>
    <row r="229" spans="1:9">
      <c r="A229" s="366"/>
      <c r="B229" s="245"/>
      <c r="C229" s="245"/>
      <c r="D229" s="242"/>
      <c r="E229" s="245"/>
      <c r="F229" s="248"/>
      <c r="G229" s="245"/>
      <c r="H229" s="248"/>
      <c r="I229" s="248"/>
    </row>
    <row r="230" spans="1:9">
      <c r="A230" s="366"/>
      <c r="B230" s="240"/>
      <c r="C230" s="245"/>
      <c r="D230" s="242"/>
      <c r="E230" s="245"/>
      <c r="F230" s="248"/>
      <c r="G230" s="245"/>
      <c r="H230" s="248"/>
      <c r="I230" s="248"/>
    </row>
    <row r="231" spans="1:9">
      <c r="A231" s="366"/>
      <c r="B231" s="245"/>
      <c r="C231" s="245"/>
      <c r="D231" s="242"/>
      <c r="E231" s="245"/>
      <c r="F231" s="248"/>
      <c r="G231" s="245"/>
      <c r="H231" s="248"/>
      <c r="I231" s="248"/>
    </row>
    <row r="232" spans="1:9">
      <c r="A232" s="366"/>
      <c r="B232" s="240"/>
      <c r="C232" s="245"/>
      <c r="D232" s="242"/>
      <c r="E232" s="245"/>
      <c r="F232" s="248"/>
      <c r="G232" s="245"/>
      <c r="H232" s="248"/>
      <c r="I232" s="248"/>
    </row>
    <row r="233" spans="1:9">
      <c r="A233" s="366"/>
      <c r="B233" s="245"/>
      <c r="C233" s="245"/>
      <c r="D233" s="242"/>
      <c r="E233" s="245"/>
      <c r="F233" s="248"/>
      <c r="G233" s="245"/>
      <c r="H233" s="248"/>
      <c r="I233" s="248"/>
    </row>
    <row r="234" spans="1:9">
      <c r="A234" s="366"/>
      <c r="B234" s="240"/>
      <c r="C234" s="245"/>
      <c r="D234" s="242"/>
      <c r="E234" s="245"/>
      <c r="F234" s="248"/>
      <c r="G234" s="245"/>
      <c r="H234" s="248"/>
      <c r="I234" s="248"/>
    </row>
    <row r="235" spans="1:9">
      <c r="A235" s="366"/>
      <c r="B235" s="245"/>
      <c r="C235" s="245"/>
      <c r="D235" s="242"/>
      <c r="E235" s="245"/>
      <c r="F235" s="248"/>
      <c r="G235" s="245"/>
      <c r="H235" s="248"/>
      <c r="I235" s="248"/>
    </row>
    <row r="236" spans="1:9">
      <c r="A236" s="366"/>
      <c r="B236" s="240"/>
      <c r="C236" s="245"/>
      <c r="D236" s="242"/>
      <c r="E236" s="245"/>
      <c r="F236" s="248"/>
      <c r="G236" s="245"/>
      <c r="H236" s="248"/>
      <c r="I236" s="248"/>
    </row>
    <row r="237" spans="1:9">
      <c r="A237" s="366"/>
      <c r="B237" s="245"/>
      <c r="C237" s="245"/>
      <c r="D237" s="242"/>
      <c r="E237" s="245"/>
      <c r="F237" s="248"/>
      <c r="G237" s="245"/>
      <c r="H237" s="248"/>
      <c r="I237" s="248"/>
    </row>
    <row r="238" spans="1:9">
      <c r="A238" s="366"/>
      <c r="B238" s="240"/>
      <c r="C238" s="245"/>
      <c r="D238" s="242"/>
      <c r="E238" s="245"/>
      <c r="F238" s="248"/>
      <c r="G238" s="245"/>
      <c r="H238" s="248"/>
      <c r="I238" s="248"/>
    </row>
    <row r="239" spans="1:9">
      <c r="A239" s="366"/>
      <c r="B239" s="245"/>
      <c r="C239" s="245"/>
      <c r="D239" s="242"/>
      <c r="E239" s="245"/>
      <c r="F239" s="248"/>
      <c r="G239" s="245"/>
      <c r="H239" s="248"/>
      <c r="I239" s="248"/>
    </row>
    <row r="240" spans="1:9">
      <c r="A240" s="366"/>
      <c r="B240" s="240"/>
      <c r="C240" s="245"/>
      <c r="D240" s="242"/>
      <c r="E240" s="245"/>
      <c r="F240" s="248"/>
      <c r="G240" s="245"/>
      <c r="H240" s="248"/>
      <c r="I240" s="248"/>
    </row>
    <row r="241" spans="1:9">
      <c r="A241" s="366"/>
      <c r="B241" s="245"/>
      <c r="C241" s="245"/>
      <c r="D241" s="242"/>
      <c r="E241" s="245"/>
      <c r="F241" s="248"/>
      <c r="G241" s="245"/>
      <c r="H241" s="248"/>
      <c r="I241" s="248"/>
    </row>
    <row r="242" spans="1:9">
      <c r="A242" s="366"/>
      <c r="B242" s="240"/>
      <c r="C242" s="245"/>
      <c r="D242" s="242"/>
      <c r="E242" s="245"/>
      <c r="F242" s="248"/>
      <c r="G242" s="245"/>
      <c r="H242" s="248"/>
      <c r="I242" s="248"/>
    </row>
    <row r="243" spans="1:9">
      <c r="A243" s="366"/>
      <c r="B243" s="245"/>
      <c r="C243" s="245"/>
      <c r="D243" s="242"/>
      <c r="E243" s="245"/>
      <c r="F243" s="248"/>
      <c r="G243" s="245"/>
      <c r="H243" s="248"/>
      <c r="I243" s="248"/>
    </row>
    <row r="244" spans="1:9">
      <c r="A244" s="366"/>
      <c r="B244" s="240"/>
      <c r="C244" s="245"/>
      <c r="D244" s="242"/>
      <c r="E244" s="245"/>
      <c r="F244" s="248"/>
      <c r="G244" s="245"/>
      <c r="H244" s="248"/>
      <c r="I244" s="248"/>
    </row>
    <row r="245" spans="1:9">
      <c r="A245" s="366"/>
      <c r="B245" s="245"/>
      <c r="C245" s="245"/>
      <c r="D245" s="242"/>
      <c r="E245" s="245"/>
      <c r="F245" s="248"/>
      <c r="G245" s="245"/>
      <c r="H245" s="248"/>
      <c r="I245" s="248"/>
    </row>
    <row r="246" spans="1:9">
      <c r="A246" s="366"/>
      <c r="B246" s="240"/>
      <c r="C246" s="245"/>
      <c r="D246" s="242"/>
      <c r="E246" s="245"/>
      <c r="F246" s="248"/>
      <c r="G246" s="245"/>
      <c r="H246" s="248"/>
      <c r="I246" s="248"/>
    </row>
    <row r="247" spans="1:9">
      <c r="A247" s="366"/>
      <c r="B247" s="245"/>
      <c r="C247" s="245"/>
      <c r="D247" s="242"/>
      <c r="E247" s="245"/>
      <c r="F247" s="248"/>
      <c r="G247" s="245"/>
      <c r="H247" s="248"/>
      <c r="I247" s="248"/>
    </row>
    <row r="248" spans="1:9">
      <c r="A248" s="366"/>
      <c r="B248" s="240"/>
      <c r="C248" s="245"/>
      <c r="D248" s="242"/>
      <c r="E248" s="245"/>
      <c r="F248" s="248"/>
      <c r="G248" s="245"/>
      <c r="H248" s="248"/>
      <c r="I248" s="248"/>
    </row>
    <row r="249" spans="1:9">
      <c r="A249" s="366"/>
      <c r="B249" s="245"/>
      <c r="C249" s="245"/>
      <c r="D249" s="242"/>
      <c r="E249" s="245"/>
      <c r="F249" s="248"/>
      <c r="G249" s="245"/>
      <c r="H249" s="248"/>
      <c r="I249" s="248"/>
    </row>
    <row r="250" spans="1:9">
      <c r="A250" s="366"/>
      <c r="B250" s="240"/>
      <c r="C250" s="245"/>
      <c r="D250" s="242"/>
      <c r="E250" s="245"/>
      <c r="F250" s="248"/>
      <c r="G250" s="245"/>
      <c r="H250" s="248"/>
      <c r="I250" s="248"/>
    </row>
    <row r="251" spans="1:9">
      <c r="A251" s="366"/>
      <c r="B251" s="245"/>
      <c r="C251" s="245"/>
      <c r="D251" s="242"/>
      <c r="E251" s="245"/>
      <c r="F251" s="248"/>
      <c r="G251" s="245"/>
      <c r="H251" s="248"/>
      <c r="I251" s="248"/>
    </row>
    <row r="252" spans="1:9">
      <c r="A252" s="366"/>
      <c r="B252" s="240"/>
      <c r="C252" s="245"/>
      <c r="D252" s="242"/>
      <c r="E252" s="245"/>
      <c r="F252" s="248"/>
      <c r="G252" s="245"/>
      <c r="H252" s="248"/>
      <c r="I252" s="248"/>
    </row>
    <row r="253" spans="1:9">
      <c r="A253" s="366"/>
      <c r="B253" s="245"/>
      <c r="C253" s="245"/>
      <c r="D253" s="242"/>
      <c r="E253" s="245"/>
      <c r="F253" s="248"/>
      <c r="G253" s="245"/>
      <c r="H253" s="248"/>
      <c r="I253" s="248"/>
    </row>
    <row r="254" spans="1:9">
      <c r="A254" s="366"/>
      <c r="B254" s="240"/>
      <c r="C254" s="245"/>
      <c r="D254" s="242"/>
      <c r="E254" s="245"/>
      <c r="F254" s="248"/>
      <c r="G254" s="245"/>
      <c r="H254" s="248"/>
      <c r="I254" s="248"/>
    </row>
    <row r="255" spans="1:9">
      <c r="A255" s="366"/>
      <c r="B255" s="245"/>
      <c r="C255" s="245"/>
      <c r="D255" s="242"/>
      <c r="E255" s="245"/>
      <c r="F255" s="248"/>
      <c r="G255" s="245"/>
      <c r="H255" s="248"/>
      <c r="I255" s="248"/>
    </row>
    <row r="256" spans="1:9">
      <c r="A256" s="366"/>
      <c r="B256" s="240"/>
      <c r="C256" s="245"/>
      <c r="D256" s="242"/>
      <c r="E256" s="245"/>
      <c r="F256" s="248"/>
      <c r="G256" s="245"/>
      <c r="H256" s="248"/>
      <c r="I256" s="248"/>
    </row>
    <row r="257" spans="1:9">
      <c r="A257" s="366"/>
      <c r="B257" s="245"/>
      <c r="C257" s="245"/>
      <c r="D257" s="242"/>
      <c r="E257" s="245"/>
      <c r="F257" s="248"/>
      <c r="G257" s="245"/>
      <c r="H257" s="248"/>
      <c r="I257" s="248"/>
    </row>
    <row r="258" spans="1:9">
      <c r="A258" s="366"/>
      <c r="B258" s="240"/>
      <c r="C258" s="245"/>
      <c r="D258" s="242"/>
      <c r="E258" s="245"/>
      <c r="F258" s="248"/>
      <c r="G258" s="245"/>
      <c r="H258" s="248"/>
      <c r="I258" s="248"/>
    </row>
    <row r="259" spans="1:9">
      <c r="A259" s="366"/>
      <c r="B259" s="245"/>
      <c r="C259" s="245"/>
      <c r="D259" s="242"/>
      <c r="E259" s="245"/>
      <c r="F259" s="248"/>
      <c r="G259" s="245"/>
      <c r="H259" s="248"/>
      <c r="I259" s="248"/>
    </row>
    <row r="260" spans="1:9">
      <c r="A260" s="366"/>
      <c r="B260" s="240"/>
      <c r="C260" s="245"/>
      <c r="D260" s="242"/>
      <c r="E260" s="245"/>
      <c r="F260" s="248"/>
      <c r="G260" s="245"/>
      <c r="H260" s="248"/>
      <c r="I260" s="248"/>
    </row>
    <row r="261" spans="1:9">
      <c r="A261" s="366"/>
      <c r="B261" s="245"/>
      <c r="C261" s="245"/>
      <c r="D261" s="242"/>
      <c r="E261" s="245"/>
      <c r="F261" s="248"/>
      <c r="G261" s="245"/>
      <c r="H261" s="248"/>
      <c r="I261" s="248"/>
    </row>
    <row r="262" spans="1:9">
      <c r="A262" s="366"/>
      <c r="B262" s="240"/>
      <c r="C262" s="245"/>
      <c r="D262" s="242"/>
      <c r="E262" s="245"/>
      <c r="F262" s="248"/>
      <c r="G262" s="245"/>
      <c r="H262" s="248"/>
      <c r="I262" s="248"/>
    </row>
    <row r="263" spans="1:9">
      <c r="A263" s="366"/>
      <c r="B263" s="245"/>
      <c r="C263" s="245"/>
      <c r="D263" s="242"/>
      <c r="E263" s="245"/>
      <c r="F263" s="248"/>
      <c r="G263" s="245"/>
      <c r="H263" s="248"/>
      <c r="I263" s="248"/>
    </row>
    <row r="264" spans="1:9">
      <c r="A264" s="366"/>
      <c r="B264" s="240"/>
      <c r="C264" s="245"/>
      <c r="D264" s="242"/>
      <c r="E264" s="245"/>
      <c r="F264" s="248"/>
      <c r="G264" s="245"/>
      <c r="H264" s="248"/>
      <c r="I264" s="248"/>
    </row>
    <row r="265" spans="1:9">
      <c r="A265" s="366"/>
      <c r="B265" s="245"/>
      <c r="C265" s="245"/>
      <c r="D265" s="242"/>
      <c r="E265" s="245"/>
      <c r="F265" s="248"/>
      <c r="G265" s="245"/>
      <c r="H265" s="248"/>
      <c r="I265" s="248"/>
    </row>
    <row r="266" spans="1:9">
      <c r="A266" s="366"/>
      <c r="B266" s="240"/>
      <c r="C266" s="245"/>
      <c r="D266" s="242"/>
      <c r="E266" s="245"/>
      <c r="F266" s="248"/>
      <c r="G266" s="245"/>
      <c r="H266" s="248"/>
      <c r="I266" s="248"/>
    </row>
    <row r="267" spans="1:9">
      <c r="A267" s="366"/>
      <c r="B267" s="245"/>
      <c r="C267" s="245"/>
      <c r="D267" s="242"/>
      <c r="E267" s="245"/>
      <c r="F267" s="248"/>
      <c r="G267" s="245"/>
      <c r="H267" s="248"/>
      <c r="I267" s="248"/>
    </row>
    <row r="268" spans="1:9">
      <c r="A268" s="366"/>
      <c r="B268" s="240"/>
      <c r="C268" s="245"/>
      <c r="D268" s="242"/>
      <c r="E268" s="245"/>
      <c r="F268" s="248"/>
      <c r="G268" s="245"/>
      <c r="H268" s="248"/>
      <c r="I268" s="248"/>
    </row>
    <row r="269" spans="1:9">
      <c r="A269" s="366"/>
      <c r="B269" s="245"/>
      <c r="C269" s="245"/>
      <c r="D269" s="242"/>
      <c r="E269" s="245"/>
      <c r="F269" s="248"/>
      <c r="G269" s="245"/>
      <c r="H269" s="248"/>
      <c r="I269" s="248"/>
    </row>
    <row r="270" spans="1:9">
      <c r="A270" s="366"/>
      <c r="B270" s="240"/>
      <c r="C270" s="245"/>
      <c r="D270" s="242"/>
      <c r="E270" s="245"/>
      <c r="F270" s="248"/>
      <c r="G270" s="245"/>
      <c r="H270" s="248"/>
      <c r="I270" s="248"/>
    </row>
    <row r="271" spans="1:9">
      <c r="A271" s="366"/>
      <c r="B271" s="245"/>
      <c r="C271" s="245"/>
      <c r="D271" s="242"/>
      <c r="E271" s="245"/>
      <c r="F271" s="248"/>
      <c r="G271" s="245"/>
      <c r="H271" s="248"/>
      <c r="I271" s="248"/>
    </row>
    <row r="272" spans="1:9" ht="13.5" thickBot="1">
      <c r="A272" s="367"/>
      <c r="B272" s="240"/>
      <c r="C272" s="275"/>
      <c r="D272" s="275"/>
      <c r="E272" s="275"/>
      <c r="F272" s="276"/>
      <c r="G272" s="275"/>
      <c r="H272" s="276"/>
      <c r="I272" s="276"/>
    </row>
    <row r="273" spans="1:9" ht="13.5" thickBot="1">
      <c r="A273" s="368"/>
      <c r="B273" s="360"/>
      <c r="C273" s="360"/>
      <c r="D273" s="277"/>
      <c r="E273" s="277"/>
      <c r="F273" s="278"/>
      <c r="G273" s="277"/>
      <c r="H273" s="278"/>
      <c r="I273" s="280"/>
    </row>
    <row r="274" spans="1:9">
      <c r="A274" s="369"/>
      <c r="B274" s="240"/>
      <c r="C274" s="240"/>
      <c r="D274" s="240"/>
      <c r="E274" s="240"/>
      <c r="F274" s="244"/>
      <c r="G274" s="240"/>
      <c r="H274" s="244"/>
      <c r="I274" s="244"/>
    </row>
    <row r="275" spans="1:9">
      <c r="A275" s="369"/>
      <c r="B275" s="245"/>
      <c r="C275" s="245"/>
      <c r="D275" s="240"/>
      <c r="E275" s="245"/>
      <c r="F275" s="248"/>
      <c r="G275" s="245"/>
      <c r="H275" s="248"/>
      <c r="I275" s="248"/>
    </row>
    <row r="276" spans="1:9">
      <c r="A276" s="369"/>
      <c r="B276" s="245"/>
      <c r="C276" s="245"/>
      <c r="D276" s="240"/>
      <c r="E276" s="245"/>
      <c r="F276" s="248"/>
      <c r="G276" s="245"/>
      <c r="H276" s="245"/>
      <c r="I276" s="245"/>
    </row>
    <row r="277" spans="1:9">
      <c r="A277" s="369"/>
      <c r="B277" s="245"/>
      <c r="C277" s="245"/>
      <c r="D277" s="240"/>
      <c r="E277" s="245"/>
      <c r="F277" s="248"/>
      <c r="G277" s="245"/>
      <c r="H277" s="248"/>
      <c r="I277" s="248"/>
    </row>
    <row r="278" spans="1:9">
      <c r="A278" s="369"/>
      <c r="B278" s="245"/>
      <c r="C278" s="245"/>
      <c r="D278" s="240"/>
      <c r="E278" s="245"/>
      <c r="F278" s="248"/>
      <c r="G278" s="245"/>
      <c r="H278" s="248"/>
      <c r="I278" s="248"/>
    </row>
    <row r="279" spans="1:9">
      <c r="A279" s="369"/>
      <c r="B279" s="245"/>
      <c r="C279" s="245"/>
      <c r="D279" s="240"/>
      <c r="E279" s="245"/>
      <c r="F279" s="248"/>
      <c r="G279" s="245"/>
      <c r="H279" s="248"/>
      <c r="I279" s="248"/>
    </row>
    <row r="280" spans="1:9">
      <c r="A280" s="369"/>
      <c r="B280" s="245"/>
      <c r="C280" s="245"/>
      <c r="D280" s="240"/>
      <c r="E280" s="245"/>
      <c r="F280" s="248"/>
      <c r="G280" s="245"/>
      <c r="H280" s="248"/>
      <c r="I280" s="248"/>
    </row>
    <row r="281" spans="1:9">
      <c r="A281" s="369"/>
      <c r="B281" s="245"/>
      <c r="C281" s="245"/>
      <c r="D281" s="240"/>
      <c r="E281" s="245"/>
      <c r="F281" s="248"/>
      <c r="G281" s="245"/>
      <c r="H281" s="248"/>
      <c r="I281" s="248"/>
    </row>
    <row r="282" spans="1:9">
      <c r="A282" s="369"/>
      <c r="B282" s="245"/>
      <c r="C282" s="245"/>
      <c r="D282" s="240"/>
      <c r="E282" s="245"/>
      <c r="F282" s="245"/>
      <c r="G282" s="245"/>
      <c r="H282" s="248"/>
      <c r="I282" s="248"/>
    </row>
    <row r="283" spans="1:9">
      <c r="A283" s="369"/>
      <c r="B283" s="245"/>
      <c r="C283" s="245"/>
      <c r="D283" s="240"/>
      <c r="E283" s="245"/>
      <c r="F283" s="248"/>
      <c r="G283" s="245"/>
      <c r="H283" s="248"/>
      <c r="I283" s="248"/>
    </row>
    <row r="284" spans="1:9">
      <c r="A284" s="369"/>
      <c r="B284" s="245"/>
      <c r="C284" s="245"/>
      <c r="D284" s="240"/>
      <c r="E284" s="245"/>
      <c r="F284" s="248"/>
      <c r="G284" s="245"/>
      <c r="H284" s="248"/>
      <c r="I284" s="248"/>
    </row>
    <row r="285" spans="1:9">
      <c r="A285" s="369"/>
      <c r="B285" s="245"/>
      <c r="C285" s="245"/>
      <c r="D285" s="240"/>
      <c r="E285" s="245"/>
      <c r="F285" s="248"/>
      <c r="G285" s="245"/>
      <c r="H285" s="248"/>
      <c r="I285" s="248"/>
    </row>
    <row r="286" spans="1:9">
      <c r="A286" s="369"/>
      <c r="B286" s="245"/>
      <c r="C286" s="245"/>
      <c r="D286" s="240"/>
      <c r="E286" s="245"/>
      <c r="F286" s="248"/>
      <c r="G286" s="245"/>
      <c r="H286" s="245"/>
      <c r="I286" s="245"/>
    </row>
    <row r="287" spans="1:9">
      <c r="A287" s="369"/>
      <c r="B287" s="245"/>
      <c r="C287" s="245"/>
      <c r="D287" s="240"/>
      <c r="E287" s="245"/>
      <c r="F287" s="248"/>
      <c r="G287" s="245"/>
      <c r="H287" s="248"/>
      <c r="I287" s="248"/>
    </row>
    <row r="288" spans="1:9">
      <c r="A288" s="369"/>
      <c r="B288" s="245"/>
      <c r="C288" s="245"/>
      <c r="D288" s="240"/>
      <c r="E288" s="245"/>
      <c r="F288" s="248"/>
      <c r="G288" s="245"/>
      <c r="H288" s="248"/>
      <c r="I288" s="248"/>
    </row>
    <row r="289" spans="1:9">
      <c r="A289" s="369"/>
      <c r="B289" s="245"/>
      <c r="C289" s="245"/>
      <c r="D289" s="240"/>
      <c r="E289" s="245"/>
      <c r="F289" s="248"/>
      <c r="G289" s="245"/>
      <c r="H289" s="248"/>
      <c r="I289" s="248"/>
    </row>
    <row r="290" spans="1:9">
      <c r="A290" s="369"/>
      <c r="B290" s="245"/>
      <c r="C290" s="245"/>
      <c r="D290" s="240"/>
      <c r="E290" s="245"/>
      <c r="F290" s="248"/>
      <c r="G290" s="245"/>
      <c r="H290" s="248"/>
      <c r="I290" s="248"/>
    </row>
    <row r="291" spans="1:9">
      <c r="A291" s="369"/>
      <c r="B291" s="245"/>
      <c r="C291" s="245"/>
      <c r="D291" s="240"/>
      <c r="E291" s="245"/>
      <c r="F291" s="245"/>
      <c r="G291" s="245"/>
      <c r="H291" s="248"/>
      <c r="I291" s="248"/>
    </row>
    <row r="292" spans="1:9">
      <c r="A292" s="369"/>
      <c r="B292" s="245"/>
      <c r="C292" s="245"/>
      <c r="D292" s="240"/>
      <c r="E292" s="245"/>
      <c r="F292" s="245"/>
      <c r="G292" s="245"/>
      <c r="H292" s="248"/>
      <c r="I292" s="248"/>
    </row>
    <row r="293" spans="1:9">
      <c r="A293" s="369"/>
      <c r="B293" s="245"/>
      <c r="C293" s="245"/>
      <c r="D293" s="240"/>
      <c r="E293" s="245"/>
      <c r="F293" s="248"/>
      <c r="G293" s="245"/>
      <c r="H293" s="248"/>
      <c r="I293" s="248"/>
    </row>
    <row r="294" spans="1:9">
      <c r="A294" s="369"/>
      <c r="B294" s="245"/>
      <c r="C294" s="245"/>
      <c r="D294" s="240"/>
      <c r="E294" s="245"/>
      <c r="F294" s="248"/>
      <c r="G294" s="245"/>
      <c r="H294" s="248"/>
      <c r="I294" s="248"/>
    </row>
    <row r="295" spans="1:9">
      <c r="A295" s="369"/>
      <c r="B295" s="245"/>
      <c r="C295" s="245"/>
      <c r="D295" s="240"/>
      <c r="E295" s="245"/>
      <c r="F295" s="248"/>
      <c r="G295" s="245"/>
      <c r="H295" s="248"/>
      <c r="I295" s="248"/>
    </row>
    <row r="296" spans="1:9">
      <c r="A296" s="369"/>
      <c r="B296" s="245"/>
      <c r="C296" s="245"/>
      <c r="D296" s="240"/>
      <c r="E296" s="245"/>
      <c r="F296" s="248"/>
      <c r="G296" s="245"/>
      <c r="H296" s="248"/>
      <c r="I296" s="248"/>
    </row>
    <row r="297" spans="1:9">
      <c r="A297" s="369"/>
      <c r="B297" s="245"/>
      <c r="C297" s="245"/>
      <c r="D297" s="240"/>
      <c r="E297" s="245"/>
      <c r="F297" s="248"/>
      <c r="G297" s="245"/>
      <c r="H297" s="248"/>
      <c r="I297" s="248"/>
    </row>
    <row r="298" spans="1:9">
      <c r="A298" s="369"/>
      <c r="B298" s="245"/>
      <c r="C298" s="245"/>
      <c r="D298" s="240"/>
      <c r="E298" s="245"/>
      <c r="F298" s="248"/>
      <c r="G298" s="245"/>
      <c r="H298" s="248"/>
      <c r="I298" s="248"/>
    </row>
    <row r="299" spans="1:9" ht="13.5" thickBot="1">
      <c r="A299" s="369"/>
      <c r="B299" s="245"/>
      <c r="C299" s="275"/>
      <c r="D299" s="275"/>
      <c r="E299" s="275"/>
      <c r="F299" s="276"/>
      <c r="G299" s="275"/>
      <c r="H299" s="276"/>
      <c r="I299" s="276"/>
    </row>
    <row r="300" spans="1:9" ht="13.5" thickBot="1">
      <c r="A300" s="359"/>
      <c r="B300" s="360"/>
      <c r="C300" s="360"/>
      <c r="D300" s="277"/>
      <c r="E300" s="277"/>
      <c r="F300" s="278"/>
      <c r="G300" s="277"/>
      <c r="H300" s="278"/>
      <c r="I300" s="280"/>
    </row>
    <row r="301" spans="1:9">
      <c r="A301" s="369"/>
      <c r="B301" s="240"/>
      <c r="C301" s="240"/>
      <c r="D301" s="240"/>
      <c r="E301" s="240"/>
      <c r="F301" s="244"/>
      <c r="G301" s="240"/>
      <c r="H301" s="244"/>
      <c r="I301" s="244"/>
    </row>
    <row r="302" spans="1:9">
      <c r="A302" s="369"/>
      <c r="B302" s="245"/>
      <c r="C302" s="245"/>
      <c r="D302" s="240"/>
      <c r="E302" s="245"/>
      <c r="F302" s="248"/>
      <c r="G302" s="245"/>
      <c r="H302" s="248"/>
      <c r="I302" s="248"/>
    </row>
    <row r="303" spans="1:9">
      <c r="A303" s="369"/>
      <c r="B303" s="245"/>
      <c r="C303" s="245"/>
      <c r="D303" s="240"/>
      <c r="E303" s="245"/>
      <c r="F303" s="248"/>
      <c r="G303" s="245"/>
      <c r="H303" s="248"/>
      <c r="I303" s="248"/>
    </row>
    <row r="304" spans="1:9">
      <c r="A304" s="369"/>
      <c r="B304" s="245"/>
      <c r="C304" s="245"/>
      <c r="D304" s="240"/>
      <c r="E304" s="245"/>
      <c r="F304" s="248"/>
      <c r="G304" s="245"/>
      <c r="H304" s="245"/>
      <c r="I304" s="245"/>
    </row>
    <row r="305" spans="1:12">
      <c r="A305" s="369"/>
      <c r="B305" s="245"/>
      <c r="C305" s="245"/>
      <c r="D305" s="240"/>
      <c r="E305" s="245"/>
      <c r="F305" s="248"/>
      <c r="G305" s="245"/>
      <c r="H305" s="245"/>
      <c r="I305" s="245"/>
    </row>
    <row r="306" spans="1:12">
      <c r="A306" s="369"/>
      <c r="B306" s="245"/>
      <c r="C306" s="245"/>
      <c r="D306" s="240"/>
      <c r="E306" s="245"/>
      <c r="F306" s="248"/>
      <c r="G306" s="245"/>
      <c r="H306" s="245"/>
      <c r="I306" s="245"/>
    </row>
    <row r="307" spans="1:12">
      <c r="A307" s="369"/>
      <c r="B307" s="245"/>
      <c r="C307" s="245"/>
      <c r="D307" s="240"/>
      <c r="E307" s="245"/>
      <c r="F307" s="248"/>
      <c r="G307" s="245"/>
      <c r="H307" s="245"/>
      <c r="I307" s="245"/>
    </row>
    <row r="308" spans="1:12">
      <c r="A308" s="369"/>
      <c r="B308" s="245"/>
      <c r="C308" s="245"/>
      <c r="D308" s="240"/>
      <c r="E308" s="245"/>
      <c r="F308" s="248"/>
      <c r="G308" s="245"/>
      <c r="H308" s="248"/>
      <c r="I308" s="248"/>
    </row>
    <row r="309" spans="1:12">
      <c r="A309" s="369"/>
      <c r="B309" s="245"/>
      <c r="C309" s="245"/>
      <c r="D309" s="240"/>
      <c r="E309" s="245"/>
      <c r="F309" s="248"/>
      <c r="G309" s="245"/>
      <c r="H309" s="245"/>
      <c r="I309" s="245"/>
    </row>
    <row r="310" spans="1:12">
      <c r="A310" s="369"/>
      <c r="B310" s="245"/>
      <c r="C310" s="245"/>
      <c r="D310" s="240"/>
      <c r="E310" s="245"/>
      <c r="F310" s="248"/>
      <c r="G310" s="245"/>
      <c r="H310" s="245"/>
      <c r="I310" s="245"/>
    </row>
    <row r="311" spans="1:12">
      <c r="A311" s="369"/>
      <c r="B311" s="245"/>
      <c r="C311" s="245"/>
      <c r="D311" s="240"/>
      <c r="E311" s="245"/>
      <c r="F311" s="248"/>
      <c r="G311" s="245"/>
      <c r="H311" s="248"/>
      <c r="I311" s="248"/>
    </row>
    <row r="312" spans="1:12">
      <c r="A312" s="369"/>
      <c r="B312" s="245"/>
      <c r="C312" s="245"/>
      <c r="D312" s="240"/>
      <c r="E312" s="245"/>
      <c r="F312" s="248"/>
      <c r="G312" s="245"/>
      <c r="H312" s="245"/>
      <c r="I312" s="245"/>
    </row>
    <row r="313" spans="1:12">
      <c r="A313" s="369"/>
      <c r="B313" s="245"/>
      <c r="C313" s="245"/>
      <c r="D313" s="240"/>
      <c r="E313" s="245"/>
      <c r="F313" s="248"/>
      <c r="G313" s="245"/>
      <c r="H313" s="248"/>
      <c r="I313" s="248"/>
    </row>
    <row r="314" spans="1:12">
      <c r="A314" s="369"/>
      <c r="B314" s="245"/>
      <c r="C314" s="245"/>
      <c r="D314" s="240"/>
      <c r="E314" s="245"/>
      <c r="F314" s="248"/>
      <c r="G314" s="245"/>
      <c r="H314" s="248"/>
      <c r="I314" s="248"/>
    </row>
    <row r="315" spans="1:12">
      <c r="A315" s="369"/>
      <c r="B315" s="245"/>
      <c r="C315" s="245"/>
      <c r="D315" s="240"/>
      <c r="E315" s="245"/>
      <c r="F315" s="276"/>
      <c r="G315" s="275"/>
      <c r="H315" s="275"/>
      <c r="I315" s="275"/>
    </row>
    <row r="316" spans="1:12" ht="13.5" thickBot="1">
      <c r="A316" s="369"/>
      <c r="B316" s="275"/>
      <c r="C316" s="275"/>
      <c r="D316" s="275"/>
      <c r="E316" s="275"/>
      <c r="F316" s="276"/>
      <c r="G316" s="275"/>
      <c r="H316" s="275"/>
      <c r="I316" s="275"/>
    </row>
    <row r="317" spans="1:12" ht="13.5" thickBot="1">
      <c r="A317" s="359"/>
      <c r="B317" s="360"/>
      <c r="C317" s="360"/>
      <c r="D317" s="281"/>
      <c r="E317" s="282"/>
      <c r="F317" s="283"/>
      <c r="G317" s="277"/>
      <c r="H317" s="283"/>
      <c r="I317" s="279"/>
      <c r="K317" s="284"/>
      <c r="L317" s="284"/>
    </row>
    <row r="318" spans="1:12">
      <c r="A318" s="369"/>
      <c r="B318" s="240"/>
      <c r="C318" s="240"/>
      <c r="D318" s="240"/>
      <c r="E318" s="240"/>
      <c r="F318" s="244"/>
      <c r="G318" s="240"/>
      <c r="H318" s="244"/>
      <c r="I318" s="244"/>
    </row>
    <row r="319" spans="1:12">
      <c r="A319" s="369"/>
      <c r="B319" s="245"/>
      <c r="C319" s="245"/>
      <c r="D319" s="240"/>
      <c r="E319" s="245"/>
      <c r="F319" s="248"/>
      <c r="G319" s="245"/>
      <c r="H319" s="245"/>
      <c r="I319" s="245"/>
    </row>
    <row r="320" spans="1:12">
      <c r="A320" s="369"/>
      <c r="B320" s="245"/>
      <c r="C320" s="245"/>
      <c r="D320" s="240"/>
      <c r="E320" s="245"/>
      <c r="F320" s="248"/>
      <c r="G320" s="245"/>
      <c r="H320" s="248"/>
      <c r="I320" s="248"/>
    </row>
    <row r="321" spans="1:9">
      <c r="A321" s="369"/>
      <c r="B321" s="245"/>
      <c r="C321" s="245"/>
      <c r="D321" s="240"/>
      <c r="E321" s="245"/>
      <c r="F321" s="248"/>
      <c r="G321" s="245"/>
      <c r="H321" s="248"/>
      <c r="I321" s="248"/>
    </row>
    <row r="322" spans="1:9">
      <c r="A322" s="369"/>
      <c r="B322" s="245"/>
      <c r="C322" s="245"/>
      <c r="D322" s="240"/>
      <c r="E322" s="245"/>
      <c r="F322" s="248"/>
      <c r="G322" s="245"/>
      <c r="H322" s="248"/>
      <c r="I322" s="248"/>
    </row>
    <row r="323" spans="1:9">
      <c r="A323" s="369"/>
      <c r="B323" s="245"/>
      <c r="C323" s="245"/>
      <c r="D323" s="240"/>
      <c r="E323" s="245"/>
      <c r="F323" s="248"/>
      <c r="G323" s="245"/>
      <c r="H323" s="248"/>
      <c r="I323" s="248"/>
    </row>
    <row r="324" spans="1:9">
      <c r="A324" s="369"/>
      <c r="B324" s="245"/>
      <c r="C324" s="245"/>
      <c r="D324" s="240"/>
      <c r="E324" s="245"/>
      <c r="F324" s="248"/>
      <c r="G324" s="245"/>
      <c r="H324" s="248"/>
      <c r="I324" s="248"/>
    </row>
    <row r="325" spans="1:9">
      <c r="A325" s="369"/>
      <c r="B325" s="245"/>
      <c r="C325" s="245"/>
      <c r="D325" s="240"/>
      <c r="E325" s="245"/>
      <c r="F325" s="248"/>
      <c r="G325" s="245"/>
      <c r="H325" s="248"/>
      <c r="I325" s="248"/>
    </row>
    <row r="326" spans="1:9">
      <c r="A326" s="369"/>
      <c r="B326" s="245"/>
      <c r="C326" s="245"/>
      <c r="D326" s="240"/>
      <c r="E326" s="245"/>
      <c r="F326" s="248"/>
      <c r="G326" s="245"/>
      <c r="H326" s="245"/>
      <c r="I326" s="245"/>
    </row>
    <row r="327" spans="1:9">
      <c r="A327" s="369"/>
      <c r="B327" s="245"/>
      <c r="C327" s="245"/>
      <c r="D327" s="240"/>
      <c r="E327" s="245"/>
      <c r="F327" s="248"/>
      <c r="G327" s="245"/>
      <c r="H327" s="245"/>
      <c r="I327" s="245"/>
    </row>
    <row r="328" spans="1:9">
      <c r="A328" s="369"/>
      <c r="B328" s="245"/>
      <c r="C328" s="245"/>
      <c r="D328" s="240"/>
      <c r="E328" s="245"/>
      <c r="F328" s="248"/>
      <c r="G328" s="245"/>
      <c r="H328" s="248"/>
      <c r="I328" s="248"/>
    </row>
    <row r="329" spans="1:9">
      <c r="A329" s="369"/>
      <c r="B329" s="245"/>
      <c r="C329" s="245"/>
      <c r="D329" s="240"/>
      <c r="E329" s="245"/>
      <c r="F329" s="248"/>
      <c r="G329" s="245"/>
      <c r="H329" s="248"/>
      <c r="I329" s="248"/>
    </row>
    <row r="330" spans="1:9">
      <c r="A330" s="369"/>
      <c r="B330" s="245"/>
      <c r="C330" s="245"/>
      <c r="D330" s="240"/>
      <c r="E330" s="245"/>
      <c r="F330" s="248"/>
      <c r="G330" s="245"/>
      <c r="H330" s="248"/>
      <c r="I330" s="248"/>
    </row>
    <row r="331" spans="1:9">
      <c r="A331" s="369"/>
      <c r="B331" s="245"/>
      <c r="C331" s="245"/>
      <c r="D331" s="240"/>
      <c r="E331" s="245"/>
      <c r="F331" s="248"/>
      <c r="G331" s="245"/>
      <c r="H331" s="248"/>
      <c r="I331" s="248"/>
    </row>
    <row r="332" spans="1:9">
      <c r="A332" s="369"/>
      <c r="B332" s="245"/>
      <c r="C332" s="245"/>
      <c r="D332" s="240"/>
      <c r="E332" s="245"/>
      <c r="F332" s="248"/>
      <c r="G332" s="245"/>
      <c r="H332" s="248"/>
      <c r="I332" s="248"/>
    </row>
    <row r="333" spans="1:9">
      <c r="A333" s="369"/>
      <c r="B333" s="245"/>
      <c r="C333" s="245"/>
      <c r="D333" s="240"/>
      <c r="E333" s="245"/>
      <c r="F333" s="248"/>
      <c r="G333" s="245"/>
      <c r="H333" s="248"/>
      <c r="I333" s="248"/>
    </row>
    <row r="334" spans="1:9">
      <c r="A334" s="369"/>
      <c r="B334" s="245"/>
      <c r="C334" s="245"/>
      <c r="D334" s="240"/>
      <c r="E334" s="245"/>
      <c r="F334" s="248"/>
      <c r="G334" s="245"/>
      <c r="H334" s="248"/>
      <c r="I334" s="248"/>
    </row>
    <row r="335" spans="1:9">
      <c r="A335" s="369"/>
      <c r="B335" s="245"/>
      <c r="C335" s="245"/>
      <c r="D335" s="240"/>
      <c r="E335" s="245"/>
      <c r="F335" s="248"/>
      <c r="G335" s="245"/>
      <c r="H335" s="248"/>
      <c r="I335" s="248"/>
    </row>
    <row r="336" spans="1:9">
      <c r="A336" s="369"/>
      <c r="B336" s="245"/>
      <c r="C336" s="245"/>
      <c r="D336" s="240"/>
      <c r="E336" s="245"/>
      <c r="F336" s="248"/>
      <c r="G336" s="245"/>
      <c r="H336" s="248"/>
      <c r="I336" s="248"/>
    </row>
    <row r="337" spans="1:9">
      <c r="A337" s="369"/>
      <c r="B337" s="245"/>
      <c r="C337" s="245"/>
      <c r="D337" s="240"/>
      <c r="E337" s="245"/>
      <c r="F337" s="248"/>
      <c r="G337" s="245"/>
      <c r="H337" s="248"/>
      <c r="I337" s="248"/>
    </row>
    <row r="338" spans="1:9">
      <c r="A338" s="369"/>
      <c r="B338" s="245"/>
      <c r="C338" s="245"/>
      <c r="D338" s="240"/>
      <c r="E338" s="245"/>
      <c r="F338" s="248"/>
      <c r="G338" s="245"/>
      <c r="H338" s="248"/>
      <c r="I338" s="248"/>
    </row>
    <row r="339" spans="1:9">
      <c r="A339" s="369"/>
      <c r="B339" s="245"/>
      <c r="C339" s="245"/>
      <c r="D339" s="240"/>
      <c r="E339" s="245"/>
      <c r="F339" s="245"/>
      <c r="G339" s="245"/>
      <c r="H339" s="245"/>
      <c r="I339" s="245"/>
    </row>
    <row r="340" spans="1:9">
      <c r="A340" s="369"/>
      <c r="B340" s="245"/>
      <c r="C340" s="245"/>
      <c r="D340" s="240"/>
      <c r="E340" s="245"/>
      <c r="F340" s="248"/>
      <c r="G340" s="245"/>
      <c r="H340" s="248"/>
      <c r="I340" s="248"/>
    </row>
    <row r="341" spans="1:9">
      <c r="A341" s="369"/>
      <c r="B341" s="245"/>
      <c r="C341" s="245"/>
      <c r="D341" s="240"/>
      <c r="E341" s="245"/>
      <c r="F341" s="248"/>
      <c r="G341" s="245"/>
      <c r="H341" s="248"/>
      <c r="I341" s="248"/>
    </row>
    <row r="342" spans="1:9">
      <c r="A342" s="369"/>
      <c r="B342" s="245"/>
      <c r="C342" s="245"/>
      <c r="D342" s="240"/>
      <c r="E342" s="245"/>
      <c r="F342" s="245"/>
      <c r="G342" s="245"/>
      <c r="H342" s="245"/>
      <c r="I342" s="245"/>
    </row>
    <row r="343" spans="1:9">
      <c r="A343" s="369"/>
      <c r="B343" s="245"/>
      <c r="C343" s="245"/>
      <c r="D343" s="240"/>
      <c r="E343" s="245"/>
      <c r="F343" s="248"/>
      <c r="G343" s="245"/>
      <c r="H343" s="248"/>
      <c r="I343" s="248"/>
    </row>
    <row r="344" spans="1:9">
      <c r="A344" s="369"/>
      <c r="B344" s="245"/>
      <c r="C344" s="245"/>
      <c r="D344" s="240"/>
      <c r="E344" s="245"/>
      <c r="F344" s="248"/>
      <c r="G344" s="245"/>
      <c r="H344" s="248"/>
      <c r="I344" s="248"/>
    </row>
    <row r="345" spans="1:9">
      <c r="A345" s="369"/>
      <c r="B345" s="245"/>
      <c r="C345" s="245"/>
      <c r="D345" s="240"/>
      <c r="E345" s="245"/>
      <c r="F345" s="248"/>
      <c r="G345" s="245"/>
      <c r="H345" s="245"/>
      <c r="I345" s="245"/>
    </row>
    <row r="346" spans="1:9">
      <c r="A346" s="369"/>
      <c r="B346" s="245"/>
      <c r="C346" s="245"/>
      <c r="D346" s="240"/>
      <c r="E346" s="245"/>
      <c r="F346" s="248"/>
      <c r="G346" s="245"/>
      <c r="H346" s="248"/>
      <c r="I346" s="248"/>
    </row>
    <row r="347" spans="1:9">
      <c r="A347" s="369"/>
      <c r="B347" s="245"/>
      <c r="C347" s="245"/>
      <c r="D347" s="240"/>
      <c r="E347" s="245"/>
      <c r="F347" s="248"/>
      <c r="G347" s="245"/>
      <c r="H347" s="248"/>
      <c r="I347" s="248"/>
    </row>
    <row r="348" spans="1:9">
      <c r="A348" s="369"/>
      <c r="B348" s="245"/>
      <c r="C348" s="245"/>
      <c r="D348" s="240"/>
      <c r="E348" s="245"/>
      <c r="F348" s="248"/>
      <c r="G348" s="245"/>
      <c r="H348" s="248"/>
      <c r="I348" s="248"/>
    </row>
    <row r="349" spans="1:9">
      <c r="A349" s="369"/>
      <c r="B349" s="245"/>
      <c r="C349" s="245"/>
      <c r="D349" s="240"/>
      <c r="E349" s="245"/>
      <c r="F349" s="248"/>
      <c r="G349" s="245"/>
      <c r="H349" s="248"/>
      <c r="I349" s="248"/>
    </row>
    <row r="350" spans="1:9">
      <c r="A350" s="369"/>
      <c r="B350" s="245"/>
      <c r="C350" s="245"/>
      <c r="D350" s="240"/>
      <c r="E350" s="245"/>
      <c r="F350" s="248"/>
      <c r="G350" s="245"/>
      <c r="H350" s="248"/>
      <c r="I350" s="248"/>
    </row>
    <row r="351" spans="1:9">
      <c r="A351" s="369"/>
      <c r="B351" s="245"/>
      <c r="C351" s="245"/>
      <c r="D351" s="240"/>
      <c r="E351" s="245"/>
      <c r="F351" s="248"/>
      <c r="G351" s="245"/>
      <c r="H351" s="245"/>
      <c r="I351" s="245"/>
    </row>
    <row r="352" spans="1:9">
      <c r="A352" s="369"/>
      <c r="B352" s="245"/>
      <c r="C352" s="245"/>
      <c r="D352" s="240"/>
      <c r="E352" s="245"/>
      <c r="F352" s="248"/>
      <c r="G352" s="245"/>
      <c r="H352" s="248"/>
      <c r="I352" s="248"/>
    </row>
    <row r="353" spans="1:9">
      <c r="A353" s="369"/>
      <c r="B353" s="245"/>
      <c r="C353" s="245"/>
      <c r="D353" s="240"/>
      <c r="E353" s="245"/>
      <c r="F353" s="248"/>
      <c r="G353" s="245"/>
      <c r="H353" s="248"/>
      <c r="I353" s="248"/>
    </row>
    <row r="354" spans="1:9">
      <c r="A354" s="369"/>
      <c r="B354" s="245"/>
      <c r="C354" s="245"/>
      <c r="D354" s="240"/>
      <c r="E354" s="245"/>
      <c r="F354" s="248"/>
      <c r="G354" s="245"/>
      <c r="H354" s="245"/>
      <c r="I354" s="245"/>
    </row>
    <row r="355" spans="1:9">
      <c r="A355" s="369"/>
      <c r="B355" s="245"/>
      <c r="C355" s="245"/>
      <c r="D355" s="240"/>
      <c r="E355" s="245"/>
      <c r="F355" s="248"/>
      <c r="G355" s="245"/>
      <c r="H355" s="248"/>
      <c r="I355" s="248"/>
    </row>
    <row r="356" spans="1:9">
      <c r="A356" s="369"/>
      <c r="B356" s="245"/>
      <c r="C356" s="245"/>
      <c r="D356" s="240"/>
      <c r="E356" s="245"/>
      <c r="F356" s="248"/>
      <c r="G356" s="245"/>
      <c r="H356" s="245"/>
      <c r="I356" s="245"/>
    </row>
    <row r="357" spans="1:9">
      <c r="A357" s="369"/>
      <c r="B357" s="245"/>
      <c r="C357" s="245"/>
      <c r="D357" s="240"/>
      <c r="E357" s="245"/>
      <c r="F357" s="248"/>
      <c r="G357" s="245"/>
      <c r="H357" s="248"/>
      <c r="I357" s="248"/>
    </row>
    <row r="358" spans="1:9">
      <c r="A358" s="369"/>
      <c r="B358" s="245"/>
      <c r="C358" s="245"/>
      <c r="D358" s="240"/>
      <c r="E358" s="245"/>
      <c r="F358" s="248"/>
      <c r="G358" s="245"/>
      <c r="H358" s="248"/>
      <c r="I358" s="248"/>
    </row>
    <row r="359" spans="1:9">
      <c r="A359" s="369"/>
      <c r="B359" s="245"/>
      <c r="C359" s="245"/>
      <c r="D359" s="240"/>
      <c r="E359" s="245"/>
      <c r="F359" s="248"/>
      <c r="G359" s="245"/>
      <c r="H359" s="248"/>
      <c r="I359" s="248"/>
    </row>
    <row r="360" spans="1:9" ht="13.5" thickBot="1">
      <c r="A360" s="369"/>
      <c r="B360" s="275"/>
      <c r="C360" s="275"/>
      <c r="D360" s="275"/>
      <c r="E360" s="275"/>
      <c r="F360" s="275"/>
      <c r="G360" s="275"/>
      <c r="H360" s="275"/>
      <c r="I360" s="275"/>
    </row>
    <row r="361" spans="1:9" ht="13.5" thickBot="1">
      <c r="A361" s="359"/>
      <c r="B361" s="360"/>
      <c r="C361" s="360"/>
      <c r="D361" s="277"/>
      <c r="E361" s="277"/>
      <c r="F361" s="278"/>
      <c r="G361" s="277"/>
      <c r="H361" s="278"/>
      <c r="I361" s="280"/>
    </row>
    <row r="362" spans="1:9">
      <c r="A362" s="361"/>
      <c r="B362" s="240"/>
      <c r="C362" s="240"/>
      <c r="D362" s="240"/>
      <c r="E362" s="240"/>
      <c r="F362" s="244"/>
      <c r="G362" s="240"/>
      <c r="H362" s="244"/>
      <c r="I362" s="244"/>
    </row>
    <row r="363" spans="1:9">
      <c r="A363" s="361"/>
      <c r="B363" s="245"/>
      <c r="C363" s="245"/>
      <c r="D363" s="240"/>
      <c r="E363" s="245"/>
      <c r="F363" s="248"/>
      <c r="G363" s="245"/>
      <c r="H363" s="248"/>
      <c r="I363" s="248"/>
    </row>
    <row r="364" spans="1:9">
      <c r="A364" s="361"/>
      <c r="B364" s="245"/>
      <c r="C364" s="245"/>
      <c r="D364" s="240"/>
      <c r="E364" s="245"/>
      <c r="F364" s="248"/>
      <c r="G364" s="245"/>
      <c r="H364" s="248"/>
      <c r="I364" s="248"/>
    </row>
    <row r="365" spans="1:9">
      <c r="A365" s="361"/>
      <c r="B365" s="245"/>
      <c r="C365" s="245"/>
      <c r="D365" s="240"/>
      <c r="E365" s="245"/>
      <c r="F365" s="248"/>
      <c r="G365" s="245"/>
      <c r="H365" s="248"/>
      <c r="I365" s="248"/>
    </row>
    <row r="366" spans="1:9">
      <c r="A366" s="361"/>
      <c r="B366" s="245"/>
      <c r="C366" s="245"/>
      <c r="D366" s="240"/>
      <c r="E366" s="245"/>
      <c r="F366" s="248"/>
      <c r="G366" s="245"/>
      <c r="H366" s="245"/>
      <c r="I366" s="245"/>
    </row>
    <row r="367" spans="1:9">
      <c r="A367" s="361"/>
      <c r="B367" s="245"/>
      <c r="C367" s="245"/>
      <c r="D367" s="240"/>
      <c r="E367" s="245"/>
      <c r="F367" s="248"/>
      <c r="G367" s="245"/>
      <c r="H367" s="248"/>
      <c r="I367" s="248"/>
    </row>
    <row r="368" spans="1:9">
      <c r="A368" s="361"/>
      <c r="B368" s="245"/>
      <c r="C368" s="245"/>
      <c r="D368" s="240"/>
      <c r="E368" s="245"/>
      <c r="F368" s="248"/>
      <c r="G368" s="245"/>
      <c r="H368" s="245"/>
      <c r="I368" s="245"/>
    </row>
    <row r="369" spans="1:9">
      <c r="A369" s="361"/>
      <c r="B369" s="245"/>
      <c r="C369" s="245"/>
      <c r="D369" s="240"/>
      <c r="E369" s="245"/>
      <c r="F369" s="248"/>
      <c r="G369" s="245"/>
      <c r="H369" s="245"/>
      <c r="I369" s="245"/>
    </row>
    <row r="370" spans="1:9">
      <c r="A370" s="361"/>
      <c r="B370" s="245"/>
      <c r="C370" s="245"/>
      <c r="D370" s="240"/>
      <c r="E370" s="245"/>
      <c r="F370" s="248"/>
      <c r="G370" s="245"/>
      <c r="H370" s="248"/>
      <c r="I370" s="248"/>
    </row>
    <row r="371" spans="1:9">
      <c r="A371" s="361"/>
      <c r="B371" s="245"/>
      <c r="C371" s="245"/>
      <c r="D371" s="240"/>
      <c r="E371" s="245"/>
      <c r="F371" s="248"/>
      <c r="G371" s="245"/>
      <c r="H371" s="248"/>
      <c r="I371" s="248"/>
    </row>
    <row r="372" spans="1:9">
      <c r="A372" s="361"/>
      <c r="B372" s="245"/>
      <c r="C372" s="245"/>
      <c r="D372" s="240"/>
      <c r="E372" s="245"/>
      <c r="F372" s="248"/>
      <c r="G372" s="245"/>
      <c r="H372" s="248"/>
      <c r="I372" s="248"/>
    </row>
    <row r="373" spans="1:9">
      <c r="A373" s="361"/>
      <c r="B373" s="245"/>
      <c r="C373" s="245"/>
      <c r="D373" s="240"/>
      <c r="E373" s="245"/>
      <c r="F373" s="248"/>
      <c r="G373" s="245"/>
      <c r="H373" s="245"/>
      <c r="I373" s="245"/>
    </row>
    <row r="374" spans="1:9">
      <c r="A374" s="361"/>
      <c r="B374" s="245"/>
      <c r="C374" s="245"/>
      <c r="D374" s="240"/>
      <c r="E374" s="245"/>
      <c r="F374" s="245"/>
      <c r="G374" s="245"/>
      <c r="H374" s="245"/>
      <c r="I374" s="245"/>
    </row>
    <row r="375" spans="1:9">
      <c r="A375" s="361"/>
      <c r="B375" s="245"/>
      <c r="C375" s="245"/>
      <c r="D375" s="240"/>
      <c r="E375" s="245"/>
      <c r="F375" s="248"/>
      <c r="G375" s="245"/>
      <c r="H375" s="248"/>
      <c r="I375" s="248"/>
    </row>
    <row r="376" spans="1:9">
      <c r="A376" s="361"/>
      <c r="B376" s="245"/>
      <c r="C376" s="245"/>
      <c r="D376" s="240"/>
      <c r="E376" s="245"/>
      <c r="F376" s="248"/>
      <c r="G376" s="245"/>
      <c r="H376" s="248"/>
      <c r="I376" s="248"/>
    </row>
    <row r="377" spans="1:9">
      <c r="A377" s="361"/>
      <c r="B377" s="245"/>
      <c r="C377" s="245"/>
      <c r="D377" s="240"/>
      <c r="E377" s="245"/>
      <c r="F377" s="248"/>
      <c r="G377" s="245"/>
      <c r="H377" s="248"/>
      <c r="I377" s="248"/>
    </row>
    <row r="378" spans="1:9">
      <c r="A378" s="361"/>
      <c r="B378" s="245"/>
      <c r="C378" s="245"/>
      <c r="D378" s="240"/>
      <c r="E378" s="245"/>
      <c r="F378" s="248"/>
      <c r="G378" s="245"/>
      <c r="H378" s="248"/>
      <c r="I378" s="248"/>
    </row>
    <row r="379" spans="1:9">
      <c r="A379" s="361"/>
      <c r="B379" s="245"/>
      <c r="C379" s="245"/>
      <c r="D379" s="240"/>
      <c r="E379" s="245"/>
      <c r="F379" s="248"/>
      <c r="G379" s="245"/>
      <c r="H379" s="248"/>
      <c r="I379" s="248"/>
    </row>
    <row r="380" spans="1:9">
      <c r="A380" s="361"/>
      <c r="B380" s="245"/>
      <c r="C380" s="245"/>
      <c r="D380" s="240"/>
      <c r="E380" s="245"/>
      <c r="F380" s="248"/>
      <c r="G380" s="245"/>
      <c r="H380" s="248"/>
      <c r="I380" s="248"/>
    </row>
    <row r="381" spans="1:9">
      <c r="A381" s="361"/>
      <c r="B381" s="245"/>
      <c r="C381" s="245"/>
      <c r="D381" s="240"/>
      <c r="E381" s="245"/>
      <c r="F381" s="248"/>
      <c r="G381" s="245"/>
      <c r="H381" s="245"/>
      <c r="I381" s="245"/>
    </row>
    <row r="382" spans="1:9">
      <c r="A382" s="361"/>
      <c r="B382" s="245"/>
      <c r="C382" s="245"/>
      <c r="D382" s="240"/>
      <c r="E382" s="245"/>
      <c r="F382" s="248"/>
      <c r="G382" s="245"/>
      <c r="H382" s="245"/>
      <c r="I382" s="245"/>
    </row>
    <row r="383" spans="1:9">
      <c r="A383" s="361"/>
      <c r="B383" s="245"/>
      <c r="C383" s="245"/>
      <c r="D383" s="240"/>
      <c r="E383" s="245"/>
      <c r="F383" s="248"/>
      <c r="G383" s="245"/>
      <c r="H383" s="248"/>
      <c r="I383" s="248"/>
    </row>
    <row r="384" spans="1:9">
      <c r="A384" s="361"/>
      <c r="B384" s="245"/>
      <c r="C384" s="245"/>
      <c r="D384" s="240"/>
      <c r="E384" s="245"/>
      <c r="F384" s="248"/>
      <c r="G384" s="245"/>
      <c r="H384" s="248"/>
      <c r="I384" s="248"/>
    </row>
    <row r="385" spans="1:9">
      <c r="A385" s="361"/>
      <c r="B385" s="245"/>
      <c r="C385" s="245"/>
      <c r="D385" s="240"/>
      <c r="E385" s="245"/>
      <c r="F385" s="248"/>
      <c r="G385" s="245"/>
      <c r="H385" s="245"/>
      <c r="I385" s="245"/>
    </row>
    <row r="386" spans="1:9">
      <c r="A386" s="361"/>
      <c r="B386" s="245"/>
      <c r="C386" s="245"/>
      <c r="D386" s="240"/>
      <c r="E386" s="245"/>
      <c r="F386" s="248"/>
      <c r="G386" s="245"/>
      <c r="H386" s="245"/>
      <c r="I386" s="245"/>
    </row>
    <row r="387" spans="1:9">
      <c r="A387" s="361"/>
      <c r="B387" s="245"/>
      <c r="C387" s="245"/>
      <c r="D387" s="240"/>
      <c r="E387" s="245"/>
      <c r="F387" s="248"/>
      <c r="G387" s="245"/>
      <c r="H387" s="248"/>
      <c r="I387" s="248"/>
    </row>
    <row r="388" spans="1:9">
      <c r="A388" s="361"/>
      <c r="B388" s="245"/>
      <c r="C388" s="245"/>
      <c r="D388" s="240"/>
      <c r="E388" s="245"/>
      <c r="F388" s="248"/>
      <c r="G388" s="245"/>
      <c r="H388" s="245"/>
      <c r="I388" s="245"/>
    </row>
    <row r="389" spans="1:9">
      <c r="A389" s="361"/>
      <c r="B389" s="245"/>
      <c r="C389" s="245"/>
      <c r="D389" s="240"/>
      <c r="E389" s="245"/>
      <c r="F389" s="248"/>
      <c r="G389" s="245"/>
      <c r="H389" s="245"/>
      <c r="I389" s="245"/>
    </row>
    <row r="390" spans="1:9">
      <c r="A390" s="361"/>
      <c r="B390" s="245"/>
      <c r="C390" s="245"/>
      <c r="D390" s="240"/>
      <c r="E390" s="245"/>
      <c r="F390" s="248"/>
      <c r="G390" s="245"/>
      <c r="H390" s="245"/>
      <c r="I390" s="245"/>
    </row>
    <row r="391" spans="1:9">
      <c r="A391" s="361"/>
      <c r="B391" s="245"/>
      <c r="C391" s="245"/>
      <c r="D391" s="240"/>
      <c r="E391" s="245"/>
      <c r="F391" s="248"/>
      <c r="G391" s="245"/>
      <c r="H391" s="245"/>
      <c r="I391" s="245"/>
    </row>
    <row r="392" spans="1:9">
      <c r="A392" s="361"/>
      <c r="B392" s="245"/>
      <c r="C392" s="245"/>
      <c r="D392" s="240"/>
      <c r="E392" s="245"/>
      <c r="F392" s="248"/>
      <c r="G392" s="245"/>
      <c r="H392" s="248"/>
      <c r="I392" s="248"/>
    </row>
    <row r="393" spans="1:9">
      <c r="A393" s="361"/>
      <c r="B393" s="245"/>
      <c r="C393" s="245"/>
      <c r="D393" s="240"/>
      <c r="E393" s="245"/>
      <c r="F393" s="245"/>
      <c r="G393" s="245"/>
      <c r="H393" s="248"/>
      <c r="I393" s="248"/>
    </row>
    <row r="394" spans="1:9">
      <c r="A394" s="361"/>
      <c r="B394" s="245"/>
      <c r="C394" s="245"/>
      <c r="D394" s="240"/>
      <c r="E394" s="245"/>
      <c r="F394" s="248"/>
      <c r="G394" s="245"/>
      <c r="H394" s="245"/>
      <c r="I394" s="245"/>
    </row>
    <row r="395" spans="1:9">
      <c r="A395" s="361"/>
      <c r="B395" s="245"/>
      <c r="C395" s="245"/>
      <c r="D395" s="240"/>
      <c r="E395" s="245"/>
      <c r="F395" s="248"/>
      <c r="G395" s="245"/>
      <c r="H395" s="245"/>
      <c r="I395" s="245"/>
    </row>
    <row r="396" spans="1:9">
      <c r="A396" s="361"/>
      <c r="B396" s="245"/>
      <c r="C396" s="245"/>
      <c r="D396" s="240"/>
      <c r="E396" s="245"/>
      <c r="F396" s="248"/>
      <c r="G396" s="245"/>
      <c r="H396" s="245"/>
      <c r="I396" s="245"/>
    </row>
    <row r="397" spans="1:9">
      <c r="A397" s="361"/>
      <c r="B397" s="245"/>
      <c r="C397" s="245"/>
      <c r="D397" s="240"/>
      <c r="E397" s="245"/>
      <c r="F397" s="248"/>
      <c r="G397" s="245"/>
      <c r="H397" s="245"/>
      <c r="I397" s="245"/>
    </row>
    <row r="398" spans="1:9">
      <c r="A398" s="361"/>
      <c r="B398" s="245"/>
      <c r="C398" s="245"/>
      <c r="D398" s="240"/>
      <c r="E398" s="245"/>
      <c r="F398" s="248"/>
      <c r="G398" s="245"/>
      <c r="H398" s="245"/>
      <c r="I398" s="245"/>
    </row>
    <row r="399" spans="1:9">
      <c r="A399" s="361"/>
      <c r="B399" s="245"/>
      <c r="C399" s="245"/>
      <c r="D399" s="240"/>
      <c r="E399" s="245"/>
      <c r="F399" s="248"/>
      <c r="G399" s="245"/>
      <c r="H399" s="245"/>
      <c r="I399" s="245"/>
    </row>
    <row r="400" spans="1:9">
      <c r="A400" s="361"/>
      <c r="B400" s="245"/>
      <c r="C400" s="245"/>
      <c r="D400" s="240"/>
      <c r="E400" s="245"/>
      <c r="F400" s="248"/>
      <c r="G400" s="245"/>
      <c r="H400" s="248"/>
      <c r="I400" s="248"/>
    </row>
    <row r="401" spans="1:12">
      <c r="A401" s="361"/>
      <c r="B401" s="245"/>
      <c r="C401" s="245"/>
      <c r="D401" s="240"/>
      <c r="E401" s="245"/>
      <c r="F401" s="245"/>
      <c r="G401" s="245"/>
      <c r="H401" s="245"/>
      <c r="I401" s="245"/>
    </row>
    <row r="402" spans="1:12">
      <c r="A402" s="361"/>
      <c r="B402" s="245"/>
      <c r="C402" s="245"/>
      <c r="D402" s="240"/>
      <c r="E402" s="245"/>
      <c r="F402" s="248"/>
      <c r="G402" s="245"/>
      <c r="H402" s="248"/>
      <c r="I402" s="248"/>
    </row>
    <row r="403" spans="1:12">
      <c r="A403" s="361"/>
      <c r="B403" s="245"/>
      <c r="C403" s="245"/>
      <c r="D403" s="240"/>
      <c r="E403" s="245"/>
      <c r="F403" s="245"/>
      <c r="G403" s="245"/>
      <c r="H403" s="248"/>
      <c r="I403" s="248"/>
    </row>
    <row r="404" spans="1:12">
      <c r="A404" s="361"/>
      <c r="B404" s="245"/>
      <c r="C404" s="245"/>
      <c r="D404" s="240"/>
      <c r="E404" s="245"/>
      <c r="F404" s="248"/>
      <c r="G404" s="245"/>
      <c r="H404" s="245"/>
      <c r="I404" s="245"/>
    </row>
    <row r="405" spans="1:12">
      <c r="A405" s="361"/>
      <c r="B405" s="245"/>
      <c r="C405" s="245"/>
      <c r="D405" s="240"/>
      <c r="E405" s="245"/>
      <c r="F405" s="248"/>
      <c r="G405" s="245"/>
      <c r="H405" s="245"/>
      <c r="I405" s="245"/>
    </row>
    <row r="406" spans="1:12">
      <c r="A406" s="361"/>
      <c r="B406" s="245"/>
      <c r="C406" s="245"/>
      <c r="D406" s="240"/>
      <c r="E406" s="245"/>
      <c r="F406" s="248"/>
      <c r="G406" s="245"/>
      <c r="H406" s="248"/>
      <c r="I406" s="248"/>
    </row>
    <row r="407" spans="1:12">
      <c r="A407" s="361"/>
      <c r="B407" s="245"/>
      <c r="C407" s="245"/>
      <c r="D407" s="240"/>
      <c r="E407" s="245"/>
      <c r="F407" s="248"/>
      <c r="G407" s="245"/>
      <c r="H407" s="248"/>
      <c r="I407" s="248"/>
    </row>
    <row r="408" spans="1:12">
      <c r="A408" s="361"/>
      <c r="B408" s="245"/>
      <c r="C408" s="245"/>
      <c r="D408" s="240"/>
      <c r="E408" s="245"/>
      <c r="F408" s="245"/>
      <c r="G408" s="245"/>
      <c r="H408" s="245"/>
      <c r="I408" s="245"/>
    </row>
    <row r="409" spans="1:12">
      <c r="A409" s="361"/>
      <c r="B409" s="245"/>
      <c r="C409" s="245"/>
      <c r="D409" s="240"/>
      <c r="E409" s="245"/>
      <c r="F409" s="245"/>
      <c r="G409" s="245"/>
      <c r="H409" s="245"/>
      <c r="I409" s="245"/>
    </row>
    <row r="410" spans="1:12">
      <c r="A410" s="361"/>
      <c r="B410" s="245"/>
      <c r="C410" s="245"/>
      <c r="D410" s="240"/>
      <c r="E410" s="245"/>
      <c r="F410" s="248"/>
      <c r="G410" s="245"/>
      <c r="H410" s="245"/>
      <c r="I410" s="245"/>
    </row>
    <row r="411" spans="1:12">
      <c r="A411" s="361"/>
      <c r="B411" s="245"/>
      <c r="C411" s="245"/>
      <c r="D411" s="240"/>
      <c r="E411" s="245"/>
      <c r="F411" s="245"/>
      <c r="G411" s="245"/>
      <c r="H411" s="248"/>
      <c r="I411" s="248"/>
    </row>
    <row r="412" spans="1:12">
      <c r="A412" s="361"/>
      <c r="B412" s="245"/>
      <c r="C412" s="245"/>
      <c r="D412" s="240"/>
      <c r="E412" s="245"/>
      <c r="F412" s="248"/>
      <c r="G412" s="245"/>
      <c r="H412" s="245"/>
      <c r="I412" s="245"/>
    </row>
    <row r="413" spans="1:12" ht="13.5" thickBot="1">
      <c r="A413" s="361"/>
      <c r="B413" s="275"/>
      <c r="C413" s="275"/>
      <c r="D413" s="275"/>
      <c r="E413" s="275"/>
      <c r="F413" s="276"/>
      <c r="G413" s="275"/>
      <c r="H413" s="275"/>
      <c r="I413" s="275"/>
    </row>
    <row r="414" spans="1:12" ht="13.5" thickBot="1">
      <c r="A414" s="365"/>
      <c r="B414" s="360"/>
      <c r="C414" s="360"/>
      <c r="D414" s="277"/>
      <c r="E414" s="277"/>
      <c r="F414" s="278"/>
      <c r="G414" s="277"/>
      <c r="H414" s="278"/>
      <c r="I414" s="280"/>
      <c r="L414" s="284"/>
    </row>
    <row r="415" spans="1:12">
      <c r="A415" s="371"/>
      <c r="B415" s="240"/>
      <c r="C415" s="240"/>
      <c r="D415" s="240"/>
      <c r="E415" s="240"/>
      <c r="F415" s="244"/>
      <c r="G415" s="240"/>
      <c r="H415" s="244"/>
      <c r="I415" s="244"/>
    </row>
    <row r="416" spans="1:12">
      <c r="A416" s="363"/>
      <c r="B416" s="245"/>
      <c r="C416" s="245"/>
      <c r="D416" s="240"/>
      <c r="E416" s="245"/>
      <c r="F416" s="248"/>
      <c r="G416" s="245"/>
      <c r="H416" s="248"/>
      <c r="I416" s="248"/>
    </row>
    <row r="417" spans="1:9">
      <c r="A417" s="363"/>
      <c r="B417" s="245"/>
      <c r="C417" s="245"/>
      <c r="D417" s="240"/>
      <c r="E417" s="245"/>
      <c r="F417" s="248"/>
      <c r="G417" s="245"/>
      <c r="H417" s="248"/>
      <c r="I417" s="248"/>
    </row>
    <row r="418" spans="1:9">
      <c r="A418" s="363"/>
      <c r="B418" s="245"/>
      <c r="C418" s="245"/>
      <c r="D418" s="240"/>
      <c r="E418" s="245"/>
      <c r="F418" s="248"/>
      <c r="G418" s="245"/>
      <c r="H418" s="248"/>
      <c r="I418" s="248"/>
    </row>
    <row r="419" spans="1:9">
      <c r="A419" s="363"/>
      <c r="B419" s="245"/>
      <c r="C419" s="245"/>
      <c r="D419" s="240"/>
      <c r="E419" s="245"/>
      <c r="F419" s="248"/>
      <c r="G419" s="245"/>
      <c r="H419" s="248"/>
      <c r="I419" s="248"/>
    </row>
    <row r="420" spans="1:9">
      <c r="A420" s="363"/>
      <c r="B420" s="245"/>
      <c r="C420" s="245"/>
      <c r="D420" s="240"/>
      <c r="E420" s="245"/>
      <c r="F420" s="248"/>
      <c r="G420" s="245"/>
      <c r="H420" s="248"/>
      <c r="I420" s="248"/>
    </row>
    <row r="421" spans="1:9">
      <c r="A421" s="363"/>
      <c r="B421" s="245"/>
      <c r="C421" s="245"/>
      <c r="D421" s="240"/>
      <c r="E421" s="245"/>
      <c r="F421" s="245"/>
      <c r="G421" s="245"/>
      <c r="H421" s="248"/>
      <c r="I421" s="248"/>
    </row>
    <row r="422" spans="1:9">
      <c r="A422" s="363"/>
      <c r="B422" s="245"/>
      <c r="C422" s="245"/>
      <c r="D422" s="240"/>
      <c r="E422" s="245"/>
      <c r="F422" s="245"/>
      <c r="G422" s="245"/>
      <c r="H422" s="248"/>
      <c r="I422" s="248"/>
    </row>
    <row r="423" spans="1:9">
      <c r="A423" s="363"/>
      <c r="B423" s="245"/>
      <c r="C423" s="245"/>
      <c r="D423" s="240"/>
      <c r="E423" s="245"/>
      <c r="F423" s="245"/>
      <c r="G423" s="245"/>
      <c r="H423" s="248"/>
      <c r="I423" s="248"/>
    </row>
    <row r="424" spans="1:9">
      <c r="A424" s="363"/>
      <c r="B424" s="245"/>
      <c r="C424" s="245"/>
      <c r="D424" s="240"/>
      <c r="E424" s="245"/>
      <c r="F424" s="248"/>
      <c r="G424" s="245"/>
      <c r="H424" s="248"/>
      <c r="I424" s="248"/>
    </row>
    <row r="425" spans="1:9">
      <c r="A425" s="363"/>
      <c r="B425" s="245"/>
      <c r="C425" s="245"/>
      <c r="D425" s="240"/>
      <c r="E425" s="245"/>
      <c r="F425" s="245"/>
      <c r="G425" s="245"/>
      <c r="H425" s="245"/>
      <c r="I425" s="245"/>
    </row>
    <row r="426" spans="1:9">
      <c r="A426" s="363"/>
      <c r="B426" s="245"/>
      <c r="C426" s="245"/>
      <c r="D426" s="240"/>
      <c r="E426" s="245"/>
      <c r="F426" s="245"/>
      <c r="G426" s="245"/>
      <c r="H426" s="245"/>
      <c r="I426" s="245"/>
    </row>
    <row r="427" spans="1:9">
      <c r="A427" s="363"/>
      <c r="B427" s="245"/>
      <c r="C427" s="245"/>
      <c r="D427" s="240"/>
      <c r="E427" s="245"/>
      <c r="F427" s="248"/>
      <c r="G427" s="245"/>
      <c r="H427" s="245"/>
      <c r="I427" s="245"/>
    </row>
    <row r="428" spans="1:9">
      <c r="A428" s="363"/>
      <c r="B428" s="245"/>
      <c r="C428" s="245"/>
      <c r="D428" s="240"/>
      <c r="E428" s="245"/>
      <c r="F428" s="245"/>
      <c r="G428" s="245"/>
      <c r="H428" s="248"/>
      <c r="I428" s="248"/>
    </row>
    <row r="429" spans="1:9">
      <c r="A429" s="363"/>
      <c r="B429" s="245"/>
      <c r="C429" s="245"/>
      <c r="D429" s="240"/>
      <c r="E429" s="245"/>
      <c r="F429" s="248"/>
      <c r="G429" s="245"/>
      <c r="H429" s="248"/>
      <c r="I429" s="248"/>
    </row>
    <row r="430" spans="1:9">
      <c r="A430" s="363"/>
      <c r="B430" s="245"/>
      <c r="C430" s="245"/>
      <c r="D430" s="240"/>
      <c r="E430" s="245"/>
      <c r="F430" s="245"/>
      <c r="G430" s="245"/>
      <c r="H430" s="245"/>
      <c r="I430" s="245"/>
    </row>
    <row r="431" spans="1:9">
      <c r="A431" s="363"/>
      <c r="B431" s="245"/>
      <c r="C431" s="245"/>
      <c r="D431" s="240"/>
      <c r="E431" s="245"/>
      <c r="F431" s="248"/>
      <c r="G431" s="245"/>
      <c r="H431" s="248"/>
      <c r="I431" s="248"/>
    </row>
    <row r="432" spans="1:9">
      <c r="A432" s="363"/>
      <c r="B432" s="245"/>
      <c r="C432" s="245"/>
      <c r="D432" s="240"/>
      <c r="E432" s="245"/>
      <c r="F432" s="248"/>
      <c r="G432" s="245"/>
      <c r="H432" s="245"/>
      <c r="I432" s="245"/>
    </row>
    <row r="433" spans="1:11">
      <c r="A433" s="363"/>
      <c r="B433" s="245"/>
      <c r="C433" s="245"/>
      <c r="D433" s="240"/>
      <c r="E433" s="245"/>
      <c r="F433" s="245"/>
      <c r="G433" s="245"/>
      <c r="H433" s="248"/>
      <c r="I433" s="248"/>
    </row>
    <row r="434" spans="1:11">
      <c r="A434" s="363"/>
      <c r="B434" s="245"/>
      <c r="C434" s="245"/>
      <c r="D434" s="240"/>
      <c r="E434" s="245"/>
      <c r="F434" s="248"/>
      <c r="G434" s="245"/>
      <c r="H434" s="248"/>
      <c r="I434" s="248"/>
    </row>
    <row r="435" spans="1:11">
      <c r="A435" s="363"/>
      <c r="B435" s="245"/>
      <c r="C435" s="245"/>
      <c r="D435" s="240"/>
      <c r="E435" s="245"/>
      <c r="F435" s="245"/>
      <c r="G435" s="245"/>
      <c r="H435" s="248"/>
      <c r="I435" s="248"/>
    </row>
    <row r="436" spans="1:11">
      <c r="A436" s="363"/>
      <c r="B436" s="245"/>
      <c r="C436" s="245"/>
      <c r="D436" s="240"/>
      <c r="E436" s="245"/>
      <c r="F436" s="248"/>
      <c r="G436" s="245"/>
      <c r="H436" s="248"/>
      <c r="I436" s="248"/>
    </row>
    <row r="437" spans="1:11">
      <c r="A437" s="363"/>
      <c r="B437" s="245"/>
      <c r="C437" s="245"/>
      <c r="D437" s="240"/>
      <c r="E437" s="245"/>
      <c r="F437" s="245"/>
      <c r="G437" s="245"/>
      <c r="H437" s="248"/>
      <c r="I437" s="248"/>
    </row>
    <row r="438" spans="1:11">
      <c r="A438" s="363"/>
      <c r="B438" s="245"/>
      <c r="C438" s="245"/>
      <c r="D438" s="240"/>
      <c r="E438" s="245"/>
      <c r="F438" s="248"/>
      <c r="G438" s="245"/>
      <c r="H438" s="248"/>
      <c r="I438" s="248"/>
    </row>
    <row r="439" spans="1:11" ht="13.5" thickBot="1">
      <c r="A439" s="372"/>
      <c r="B439" s="275"/>
      <c r="C439" s="275"/>
      <c r="D439" s="275"/>
      <c r="E439" s="275"/>
      <c r="F439" s="276"/>
      <c r="G439" s="275"/>
      <c r="H439" s="276"/>
      <c r="I439" s="276"/>
    </row>
    <row r="440" spans="1:11" ht="13.5" thickBot="1">
      <c r="A440" s="373"/>
      <c r="B440" s="374"/>
      <c r="C440" s="375"/>
      <c r="D440" s="277"/>
      <c r="E440" s="277"/>
      <c r="F440" s="278"/>
      <c r="G440" s="277"/>
      <c r="H440" s="278"/>
      <c r="I440" s="279"/>
      <c r="J440" s="284"/>
      <c r="K440" s="284"/>
    </row>
    <row r="441" spans="1:11">
      <c r="A441" s="376"/>
      <c r="B441" s="240"/>
      <c r="C441" s="240"/>
      <c r="D441" s="240"/>
      <c r="E441" s="240"/>
      <c r="F441" s="244"/>
      <c r="G441" s="240"/>
      <c r="H441" s="244"/>
      <c r="I441" s="244"/>
    </row>
    <row r="442" spans="1:11">
      <c r="A442" s="369"/>
      <c r="B442" s="245"/>
      <c r="C442" s="245"/>
      <c r="D442" s="240"/>
      <c r="E442" s="245"/>
      <c r="F442" s="248"/>
      <c r="G442" s="245"/>
      <c r="H442" s="248"/>
      <c r="I442" s="248"/>
    </row>
    <row r="443" spans="1:11">
      <c r="A443" s="369"/>
      <c r="B443" s="245"/>
      <c r="C443" s="245"/>
      <c r="D443" s="240"/>
      <c r="E443" s="245"/>
      <c r="F443" s="248"/>
      <c r="G443" s="245"/>
      <c r="H443" s="248"/>
      <c r="I443" s="248"/>
    </row>
    <row r="444" spans="1:11">
      <c r="A444" s="369"/>
      <c r="B444" s="245"/>
      <c r="C444" s="245"/>
      <c r="D444" s="240"/>
      <c r="E444" s="245"/>
      <c r="F444" s="248"/>
      <c r="G444" s="245"/>
      <c r="H444" s="248"/>
      <c r="I444" s="248"/>
    </row>
    <row r="445" spans="1:11">
      <c r="A445" s="369"/>
      <c r="B445" s="245"/>
      <c r="C445" s="245"/>
      <c r="D445" s="240"/>
      <c r="E445" s="245"/>
      <c r="F445" s="248"/>
      <c r="G445" s="245"/>
      <c r="H445" s="248"/>
      <c r="I445" s="248"/>
    </row>
    <row r="446" spans="1:11">
      <c r="A446" s="369"/>
      <c r="B446" s="245"/>
      <c r="C446" s="245"/>
      <c r="D446" s="240"/>
      <c r="E446" s="245"/>
      <c r="F446" s="248"/>
      <c r="G446" s="245"/>
      <c r="H446" s="248"/>
      <c r="I446" s="248"/>
    </row>
    <row r="447" spans="1:11">
      <c r="A447" s="369"/>
      <c r="B447" s="245"/>
      <c r="C447" s="245"/>
      <c r="D447" s="240"/>
      <c r="E447" s="245"/>
      <c r="F447" s="248"/>
      <c r="G447" s="245"/>
      <c r="H447" s="248"/>
      <c r="I447" s="248"/>
    </row>
    <row r="448" spans="1:11">
      <c r="A448" s="369"/>
      <c r="B448" s="245"/>
      <c r="C448" s="245"/>
      <c r="D448" s="240"/>
      <c r="E448" s="245"/>
      <c r="F448" s="245"/>
      <c r="G448" s="245"/>
      <c r="H448" s="248"/>
      <c r="I448" s="248"/>
    </row>
    <row r="449" spans="1:9">
      <c r="A449" s="369"/>
      <c r="B449" s="245"/>
      <c r="C449" s="245"/>
      <c r="D449" s="240"/>
      <c r="E449" s="245"/>
      <c r="F449" s="248"/>
      <c r="G449" s="245"/>
      <c r="H449" s="248"/>
      <c r="I449" s="248"/>
    </row>
    <row r="450" spans="1:9">
      <c r="A450" s="369"/>
      <c r="B450" s="245"/>
      <c r="C450" s="245"/>
      <c r="D450" s="240"/>
      <c r="E450" s="245"/>
      <c r="F450" s="248"/>
      <c r="G450" s="245"/>
      <c r="H450" s="248"/>
      <c r="I450" s="248"/>
    </row>
    <row r="451" spans="1:9">
      <c r="A451" s="369"/>
      <c r="B451" s="245"/>
      <c r="C451" s="245"/>
      <c r="D451" s="240"/>
      <c r="E451" s="245"/>
      <c r="F451" s="248"/>
      <c r="G451" s="245"/>
      <c r="H451" s="248"/>
      <c r="I451" s="248"/>
    </row>
    <row r="452" spans="1:9">
      <c r="A452" s="369"/>
      <c r="B452" s="245"/>
      <c r="C452" s="245"/>
      <c r="D452" s="240"/>
      <c r="E452" s="245"/>
      <c r="F452" s="248"/>
      <c r="G452" s="245"/>
      <c r="H452" s="248"/>
      <c r="I452" s="248"/>
    </row>
    <row r="453" spans="1:9">
      <c r="A453" s="369"/>
      <c r="B453" s="245"/>
      <c r="C453" s="245"/>
      <c r="D453" s="240"/>
      <c r="E453" s="245"/>
      <c r="F453" s="248"/>
      <c r="G453" s="245"/>
      <c r="H453" s="248"/>
      <c r="I453" s="248"/>
    </row>
    <row r="454" spans="1:9">
      <c r="A454" s="369"/>
      <c r="B454" s="245"/>
      <c r="C454" s="245"/>
      <c r="D454" s="240"/>
      <c r="E454" s="245"/>
      <c r="F454" s="248"/>
      <c r="G454" s="245"/>
      <c r="H454" s="248"/>
      <c r="I454" s="248"/>
    </row>
    <row r="455" spans="1:9">
      <c r="A455" s="369"/>
      <c r="B455" s="245"/>
      <c r="C455" s="245"/>
      <c r="D455" s="240"/>
      <c r="E455" s="245"/>
      <c r="F455" s="248"/>
      <c r="G455" s="245"/>
      <c r="H455" s="248"/>
      <c r="I455" s="248"/>
    </row>
    <row r="456" spans="1:9">
      <c r="A456" s="369"/>
      <c r="B456" s="245"/>
      <c r="C456" s="245"/>
      <c r="D456" s="240"/>
      <c r="E456" s="245"/>
      <c r="F456" s="248"/>
      <c r="G456" s="245"/>
      <c r="H456" s="248"/>
      <c r="I456" s="248"/>
    </row>
    <row r="457" spans="1:9">
      <c r="A457" s="369"/>
      <c r="B457" s="245"/>
      <c r="C457" s="245"/>
      <c r="D457" s="240"/>
      <c r="E457" s="245"/>
      <c r="F457" s="248"/>
      <c r="G457" s="245"/>
      <c r="H457" s="248"/>
      <c r="I457" s="248"/>
    </row>
    <row r="458" spans="1:9">
      <c r="A458" s="369"/>
      <c r="B458" s="245"/>
      <c r="C458" s="245"/>
      <c r="D458" s="240"/>
      <c r="E458" s="245"/>
      <c r="F458" s="248"/>
      <c r="G458" s="245"/>
      <c r="H458" s="248"/>
      <c r="I458" s="248"/>
    </row>
    <row r="459" spans="1:9">
      <c r="A459" s="369"/>
      <c r="B459" s="245"/>
      <c r="C459" s="245"/>
      <c r="D459" s="240"/>
      <c r="E459" s="245"/>
      <c r="F459" s="248"/>
      <c r="G459" s="245"/>
      <c r="H459" s="248"/>
      <c r="I459" s="248"/>
    </row>
    <row r="460" spans="1:9">
      <c r="A460" s="369"/>
      <c r="B460" s="245"/>
      <c r="C460" s="245"/>
      <c r="D460" s="240"/>
      <c r="E460" s="245"/>
      <c r="F460" s="248"/>
      <c r="G460" s="245"/>
      <c r="H460" s="248"/>
      <c r="I460" s="248"/>
    </row>
    <row r="461" spans="1:9">
      <c r="A461" s="369"/>
      <c r="B461" s="245"/>
      <c r="C461" s="245"/>
      <c r="D461" s="240"/>
      <c r="E461" s="245"/>
      <c r="F461" s="248"/>
      <c r="G461" s="245"/>
      <c r="H461" s="248"/>
      <c r="I461" s="248"/>
    </row>
    <row r="462" spans="1:9">
      <c r="A462" s="369"/>
      <c r="B462" s="245"/>
      <c r="C462" s="245"/>
      <c r="D462" s="240"/>
      <c r="E462" s="245"/>
      <c r="F462" s="248"/>
      <c r="G462" s="245"/>
      <c r="H462" s="248"/>
      <c r="I462" s="248"/>
    </row>
    <row r="463" spans="1:9" ht="13.5" thickBot="1">
      <c r="A463" s="377"/>
      <c r="B463" s="245"/>
      <c r="C463" s="275"/>
      <c r="D463" s="275"/>
      <c r="E463" s="275"/>
      <c r="F463" s="276"/>
      <c r="G463" s="275"/>
      <c r="H463" s="275"/>
      <c r="I463" s="275"/>
    </row>
    <row r="464" spans="1:9" ht="13.5" thickBot="1">
      <c r="A464" s="373"/>
      <c r="B464" s="374"/>
      <c r="C464" s="375"/>
      <c r="D464" s="277"/>
      <c r="E464" s="277"/>
      <c r="F464" s="278"/>
      <c r="G464" s="277"/>
      <c r="H464" s="278"/>
      <c r="I464" s="280"/>
    </row>
    <row r="465" spans="1:9">
      <c r="A465" s="376"/>
      <c r="B465" s="240"/>
      <c r="C465" s="240"/>
      <c r="D465" s="240"/>
      <c r="E465" s="240"/>
      <c r="F465" s="240"/>
      <c r="G465" s="240"/>
      <c r="H465" s="244"/>
      <c r="I465" s="244"/>
    </row>
    <row r="466" spans="1:9">
      <c r="A466" s="369"/>
      <c r="B466" s="245"/>
      <c r="C466" s="245"/>
      <c r="D466" s="240"/>
      <c r="E466" s="245"/>
      <c r="F466" s="248"/>
      <c r="G466" s="245"/>
      <c r="H466" s="248"/>
      <c r="I466" s="248"/>
    </row>
    <row r="467" spans="1:9">
      <c r="A467" s="369"/>
      <c r="B467" s="245"/>
      <c r="C467" s="245"/>
      <c r="D467" s="240"/>
      <c r="E467" s="245"/>
      <c r="F467" s="245"/>
      <c r="G467" s="245"/>
      <c r="H467" s="248"/>
      <c r="I467" s="248"/>
    </row>
    <row r="468" spans="1:9">
      <c r="A468" s="369"/>
      <c r="B468" s="245"/>
      <c r="C468" s="245"/>
      <c r="D468" s="240"/>
      <c r="E468" s="245"/>
      <c r="F468" s="248"/>
      <c r="G468" s="245"/>
      <c r="H468" s="248"/>
      <c r="I468" s="248"/>
    </row>
    <row r="469" spans="1:9">
      <c r="A469" s="369"/>
      <c r="B469" s="245"/>
      <c r="C469" s="245"/>
      <c r="D469" s="240"/>
      <c r="E469" s="245"/>
      <c r="F469" s="248"/>
      <c r="G469" s="245"/>
      <c r="H469" s="248"/>
      <c r="I469" s="248"/>
    </row>
    <row r="470" spans="1:9">
      <c r="A470" s="369"/>
      <c r="B470" s="245"/>
      <c r="C470" s="245"/>
      <c r="D470" s="240"/>
      <c r="E470" s="245"/>
      <c r="F470" s="248"/>
      <c r="G470" s="245"/>
      <c r="H470" s="248"/>
      <c r="I470" s="248"/>
    </row>
    <row r="471" spans="1:9">
      <c r="A471" s="369"/>
      <c r="B471" s="245"/>
      <c r="C471" s="245"/>
      <c r="D471" s="240"/>
      <c r="E471" s="245"/>
      <c r="F471" s="248"/>
      <c r="G471" s="245"/>
      <c r="H471" s="248"/>
      <c r="I471" s="248"/>
    </row>
    <row r="472" spans="1:9">
      <c r="A472" s="369"/>
      <c r="B472" s="245"/>
      <c r="C472" s="245"/>
      <c r="D472" s="240"/>
      <c r="E472" s="245"/>
      <c r="F472" s="248"/>
      <c r="G472" s="245"/>
      <c r="H472" s="248"/>
      <c r="I472" s="248"/>
    </row>
    <row r="473" spans="1:9">
      <c r="A473" s="369"/>
      <c r="B473" s="245"/>
      <c r="C473" s="245"/>
      <c r="D473" s="240"/>
      <c r="E473" s="245"/>
      <c r="F473" s="248"/>
      <c r="G473" s="245"/>
      <c r="H473" s="248"/>
      <c r="I473" s="248"/>
    </row>
    <row r="474" spans="1:9">
      <c r="A474" s="369"/>
      <c r="B474" s="245"/>
      <c r="C474" s="245"/>
      <c r="D474" s="240"/>
      <c r="E474" s="245"/>
      <c r="F474" s="248"/>
      <c r="G474" s="245"/>
      <c r="H474" s="248"/>
      <c r="I474" s="248"/>
    </row>
    <row r="475" spans="1:9">
      <c r="A475" s="369"/>
      <c r="B475" s="245"/>
      <c r="C475" s="245"/>
      <c r="D475" s="240"/>
      <c r="E475" s="245"/>
      <c r="F475" s="248"/>
      <c r="G475" s="245"/>
      <c r="H475" s="248"/>
      <c r="I475" s="248"/>
    </row>
    <row r="476" spans="1:9">
      <c r="A476" s="369"/>
      <c r="B476" s="245"/>
      <c r="C476" s="245"/>
      <c r="D476" s="240"/>
      <c r="E476" s="245"/>
      <c r="F476" s="248"/>
      <c r="G476" s="245"/>
      <c r="H476" s="248"/>
      <c r="I476" s="248"/>
    </row>
    <row r="477" spans="1:9">
      <c r="A477" s="369"/>
      <c r="B477" s="245"/>
      <c r="C477" s="245"/>
      <c r="D477" s="240"/>
      <c r="E477" s="245"/>
      <c r="F477" s="248"/>
      <c r="G477" s="245"/>
      <c r="H477" s="245"/>
      <c r="I477" s="245"/>
    </row>
    <row r="478" spans="1:9">
      <c r="A478" s="369"/>
      <c r="B478" s="245"/>
      <c r="C478" s="245"/>
      <c r="D478" s="240"/>
      <c r="E478" s="245"/>
      <c r="F478" s="248"/>
      <c r="G478" s="245"/>
      <c r="H478" s="245"/>
      <c r="I478" s="245"/>
    </row>
    <row r="479" spans="1:9">
      <c r="A479" s="369"/>
      <c r="B479" s="245"/>
      <c r="C479" s="245"/>
      <c r="D479" s="240"/>
      <c r="E479" s="245"/>
      <c r="F479" s="248"/>
      <c r="G479" s="245"/>
      <c r="H479" s="248"/>
      <c r="I479" s="248"/>
    </row>
    <row r="480" spans="1:9" ht="13.5" thickBot="1">
      <c r="A480" s="377"/>
      <c r="B480" s="275"/>
      <c r="C480" s="275"/>
      <c r="D480" s="275"/>
      <c r="E480" s="275"/>
      <c r="F480" s="276"/>
      <c r="G480" s="275"/>
      <c r="H480" s="276"/>
      <c r="I480" s="276"/>
    </row>
    <row r="481" spans="1:9" ht="13.5" thickBot="1">
      <c r="A481" s="370"/>
      <c r="B481" s="360"/>
      <c r="C481" s="360"/>
      <c r="D481" s="277"/>
      <c r="E481" s="277"/>
      <c r="F481" s="277"/>
      <c r="G481" s="277"/>
      <c r="H481" s="278"/>
      <c r="I481" s="280"/>
    </row>
    <row r="482" spans="1:9">
      <c r="A482" s="378"/>
      <c r="B482" s="240"/>
      <c r="C482" s="240"/>
      <c r="D482" s="240"/>
      <c r="E482" s="240"/>
      <c r="F482" s="240"/>
      <c r="G482" s="240"/>
      <c r="H482" s="244"/>
      <c r="I482" s="244"/>
    </row>
    <row r="483" spans="1:9">
      <c r="A483" s="379"/>
      <c r="B483" s="245"/>
      <c r="C483" s="245"/>
      <c r="D483" s="240"/>
      <c r="E483" s="245"/>
      <c r="F483" s="248"/>
      <c r="G483" s="245"/>
      <c r="H483" s="248"/>
      <c r="I483" s="248"/>
    </row>
    <row r="484" spans="1:9">
      <c r="A484" s="379"/>
      <c r="B484" s="245"/>
      <c r="C484" s="245"/>
      <c r="D484" s="240"/>
      <c r="E484" s="245"/>
      <c r="F484" s="248"/>
      <c r="G484" s="245"/>
      <c r="H484" s="248"/>
      <c r="I484" s="248"/>
    </row>
    <row r="485" spans="1:9">
      <c r="A485" s="379"/>
      <c r="B485" s="245"/>
      <c r="C485" s="245"/>
      <c r="D485" s="240"/>
      <c r="E485" s="245"/>
      <c r="F485" s="248"/>
      <c r="G485" s="245"/>
      <c r="H485" s="248"/>
      <c r="I485" s="248"/>
    </row>
    <row r="486" spans="1:9">
      <c r="A486" s="379"/>
      <c r="B486" s="245"/>
      <c r="C486" s="245"/>
      <c r="D486" s="240"/>
      <c r="E486" s="245"/>
      <c r="F486" s="248"/>
      <c r="G486" s="245"/>
      <c r="H486" s="248"/>
      <c r="I486" s="248"/>
    </row>
    <row r="487" spans="1:9">
      <c r="A487" s="379"/>
      <c r="B487" s="245"/>
      <c r="C487" s="245"/>
      <c r="D487" s="240"/>
      <c r="E487" s="245"/>
      <c r="F487" s="248"/>
      <c r="G487" s="245"/>
      <c r="H487" s="248"/>
      <c r="I487" s="248"/>
    </row>
    <row r="488" spans="1:9">
      <c r="A488" s="379"/>
      <c r="B488" s="245"/>
      <c r="C488" s="245"/>
      <c r="D488" s="240"/>
      <c r="E488" s="245"/>
      <c r="F488" s="248"/>
      <c r="G488" s="245"/>
      <c r="H488" s="248"/>
      <c r="I488" s="248"/>
    </row>
    <row r="489" spans="1:9">
      <c r="A489" s="379"/>
      <c r="B489" s="245"/>
      <c r="C489" s="245"/>
      <c r="D489" s="240"/>
      <c r="E489" s="245"/>
      <c r="F489" s="248"/>
      <c r="G489" s="245"/>
      <c r="H489" s="248"/>
      <c r="I489" s="248"/>
    </row>
    <row r="490" spans="1:9">
      <c r="A490" s="379"/>
      <c r="B490" s="245"/>
      <c r="C490" s="245"/>
      <c r="D490" s="240"/>
      <c r="E490" s="245"/>
      <c r="F490" s="248"/>
      <c r="G490" s="245"/>
      <c r="H490" s="248"/>
      <c r="I490" s="248"/>
    </row>
    <row r="491" spans="1:9">
      <c r="A491" s="379"/>
      <c r="B491" s="245"/>
      <c r="C491" s="245"/>
      <c r="D491" s="240"/>
      <c r="E491" s="245"/>
      <c r="F491" s="248"/>
      <c r="G491" s="245"/>
      <c r="H491" s="248"/>
      <c r="I491" s="248"/>
    </row>
    <row r="492" spans="1:9">
      <c r="A492" s="379"/>
      <c r="B492" s="245"/>
      <c r="C492" s="245"/>
      <c r="D492" s="240"/>
      <c r="E492" s="245"/>
      <c r="F492" s="248"/>
      <c r="G492" s="245"/>
      <c r="H492" s="248"/>
      <c r="I492" s="248"/>
    </row>
    <row r="493" spans="1:9">
      <c r="A493" s="379"/>
      <c r="B493" s="245"/>
      <c r="C493" s="245"/>
      <c r="D493" s="240"/>
      <c r="E493" s="245"/>
      <c r="F493" s="248"/>
      <c r="G493" s="245"/>
      <c r="H493" s="248"/>
      <c r="I493" s="248"/>
    </row>
    <row r="494" spans="1:9">
      <c r="A494" s="379"/>
      <c r="B494" s="245"/>
      <c r="C494" s="245"/>
      <c r="D494" s="240"/>
      <c r="E494" s="245"/>
      <c r="F494" s="248"/>
      <c r="G494" s="245"/>
      <c r="H494" s="248"/>
      <c r="I494" s="248"/>
    </row>
    <row r="495" spans="1:9">
      <c r="A495" s="379"/>
      <c r="B495" s="245"/>
      <c r="C495" s="245"/>
      <c r="D495" s="240"/>
      <c r="E495" s="245"/>
      <c r="F495" s="248"/>
      <c r="G495" s="245"/>
      <c r="H495" s="248"/>
      <c r="I495" s="248"/>
    </row>
    <row r="496" spans="1:9">
      <c r="A496" s="379"/>
      <c r="B496" s="245"/>
      <c r="C496" s="245"/>
      <c r="D496" s="240"/>
      <c r="E496" s="245"/>
      <c r="F496" s="245"/>
      <c r="G496" s="245"/>
      <c r="H496" s="245"/>
      <c r="I496" s="245"/>
    </row>
    <row r="497" spans="1:9">
      <c r="A497" s="379"/>
      <c r="B497" s="245"/>
      <c r="C497" s="245"/>
      <c r="D497" s="240"/>
      <c r="E497" s="245"/>
      <c r="F497" s="248"/>
      <c r="G497" s="245"/>
      <c r="H497" s="248"/>
      <c r="I497" s="248"/>
    </row>
    <row r="498" spans="1:9">
      <c r="A498" s="379"/>
      <c r="B498" s="245"/>
      <c r="C498" s="245"/>
      <c r="D498" s="240"/>
      <c r="E498" s="245"/>
      <c r="F498" s="245"/>
      <c r="G498" s="245"/>
      <c r="H498" s="248"/>
      <c r="I498" s="248"/>
    </row>
    <row r="499" spans="1:9">
      <c r="A499" s="379"/>
      <c r="B499" s="245"/>
      <c r="C499" s="245"/>
      <c r="D499" s="240"/>
      <c r="E499" s="245"/>
      <c r="F499" s="248"/>
      <c r="G499" s="245"/>
      <c r="H499" s="248"/>
      <c r="I499" s="248"/>
    </row>
    <row r="500" spans="1:9">
      <c r="A500" s="379"/>
      <c r="B500" s="245"/>
      <c r="C500" s="245"/>
      <c r="D500" s="240"/>
      <c r="E500" s="245"/>
      <c r="F500" s="248"/>
      <c r="G500" s="245"/>
      <c r="H500" s="248"/>
      <c r="I500" s="248"/>
    </row>
    <row r="501" spans="1:9">
      <c r="A501" s="379"/>
      <c r="B501" s="245"/>
      <c r="C501" s="245"/>
      <c r="D501" s="240"/>
      <c r="E501" s="245"/>
      <c r="F501" s="248"/>
      <c r="G501" s="245"/>
      <c r="H501" s="248"/>
      <c r="I501" s="248"/>
    </row>
    <row r="502" spans="1:9">
      <c r="A502" s="379"/>
      <c r="B502" s="245"/>
      <c r="C502" s="245"/>
      <c r="D502" s="240"/>
      <c r="E502" s="245"/>
      <c r="F502" s="248"/>
      <c r="G502" s="245"/>
      <c r="H502" s="248"/>
      <c r="I502" s="248"/>
    </row>
    <row r="503" spans="1:9">
      <c r="A503" s="379"/>
      <c r="B503" s="245"/>
      <c r="C503" s="245"/>
      <c r="D503" s="240"/>
      <c r="E503" s="245"/>
      <c r="F503" s="248"/>
      <c r="G503" s="245"/>
      <c r="H503" s="248"/>
      <c r="I503" s="248"/>
    </row>
    <row r="504" spans="1:9">
      <c r="A504" s="379"/>
      <c r="B504" s="245"/>
      <c r="C504" s="245"/>
      <c r="D504" s="240"/>
      <c r="E504" s="245"/>
      <c r="F504" s="248"/>
      <c r="G504" s="245"/>
      <c r="H504" s="248"/>
      <c r="I504" s="248"/>
    </row>
    <row r="505" spans="1:9">
      <c r="A505" s="379"/>
      <c r="B505" s="245"/>
      <c r="C505" s="245"/>
      <c r="D505" s="240"/>
      <c r="E505" s="245"/>
      <c r="F505" s="248"/>
      <c r="G505" s="245"/>
      <c r="H505" s="248"/>
      <c r="I505" s="248"/>
    </row>
    <row r="506" spans="1:9">
      <c r="A506" s="379"/>
      <c r="B506" s="245"/>
      <c r="C506" s="245"/>
      <c r="D506" s="240"/>
      <c r="E506" s="245"/>
      <c r="F506" s="248"/>
      <c r="G506" s="245"/>
      <c r="H506" s="248"/>
      <c r="I506" s="248"/>
    </row>
    <row r="507" spans="1:9">
      <c r="A507" s="379"/>
      <c r="B507" s="245"/>
      <c r="C507" s="245"/>
      <c r="D507" s="240"/>
      <c r="E507" s="245"/>
      <c r="F507" s="248"/>
      <c r="G507" s="245"/>
      <c r="H507" s="248"/>
      <c r="I507" s="248"/>
    </row>
    <row r="508" spans="1:9">
      <c r="A508" s="379"/>
      <c r="B508" s="245"/>
      <c r="C508" s="245"/>
      <c r="D508" s="240"/>
      <c r="E508" s="245"/>
      <c r="F508" s="248"/>
      <c r="G508" s="245"/>
      <c r="H508" s="248"/>
      <c r="I508" s="248"/>
    </row>
    <row r="509" spans="1:9">
      <c r="A509" s="379"/>
      <c r="B509" s="245"/>
      <c r="C509" s="245"/>
      <c r="D509" s="240"/>
      <c r="E509" s="245"/>
      <c r="F509" s="248"/>
      <c r="G509" s="245"/>
      <c r="H509" s="248"/>
      <c r="I509" s="248"/>
    </row>
    <row r="510" spans="1:9">
      <c r="A510" s="379"/>
      <c r="B510" s="245"/>
      <c r="C510" s="245"/>
      <c r="D510" s="240"/>
      <c r="E510" s="245"/>
      <c r="F510" s="248"/>
      <c r="G510" s="245"/>
      <c r="H510" s="248"/>
      <c r="I510" s="248"/>
    </row>
    <row r="511" spans="1:9" ht="13.5" thickBot="1">
      <c r="A511" s="380"/>
      <c r="B511" s="275"/>
      <c r="C511" s="275"/>
      <c r="D511" s="275"/>
      <c r="E511" s="275"/>
      <c r="F511" s="275"/>
      <c r="G511" s="275"/>
      <c r="H511" s="276"/>
      <c r="I511" s="276"/>
    </row>
    <row r="512" spans="1:9" ht="13.5" thickBot="1">
      <c r="A512" s="370"/>
      <c r="B512" s="360"/>
      <c r="C512" s="360"/>
      <c r="D512" s="277"/>
      <c r="E512" s="277"/>
      <c r="F512" s="277"/>
      <c r="G512" s="277"/>
      <c r="H512" s="278"/>
      <c r="I512" s="280"/>
    </row>
    <row r="513" spans="1:9" s="259" customFormat="1">
      <c r="A513" s="376"/>
      <c r="B513" s="285"/>
      <c r="C513" s="285"/>
      <c r="D513" s="285"/>
      <c r="E513" s="285"/>
      <c r="F513" s="286"/>
      <c r="G513" s="285"/>
      <c r="H513" s="285"/>
      <c r="I513" s="285"/>
    </row>
    <row r="514" spans="1:9">
      <c r="A514" s="369"/>
      <c r="B514" s="245"/>
      <c r="C514" s="245"/>
      <c r="D514" s="240"/>
      <c r="E514" s="245"/>
      <c r="F514" s="248"/>
      <c r="G514" s="245"/>
      <c r="H514" s="248"/>
      <c r="I514" s="248"/>
    </row>
    <row r="515" spans="1:9">
      <c r="A515" s="369"/>
      <c r="B515" s="245"/>
      <c r="C515" s="245"/>
      <c r="D515" s="240"/>
      <c r="E515" s="245"/>
      <c r="F515" s="248"/>
      <c r="G515" s="245"/>
      <c r="H515" s="248"/>
      <c r="I515" s="248"/>
    </row>
    <row r="516" spans="1:9">
      <c r="A516" s="369"/>
      <c r="B516" s="245"/>
      <c r="C516" s="245"/>
      <c r="D516" s="240"/>
      <c r="E516" s="245"/>
      <c r="F516" s="248"/>
      <c r="G516" s="245"/>
      <c r="H516" s="248"/>
      <c r="I516" s="248"/>
    </row>
    <row r="517" spans="1:9">
      <c r="A517" s="369"/>
      <c r="B517" s="245"/>
      <c r="C517" s="245"/>
      <c r="D517" s="240"/>
      <c r="E517" s="245"/>
      <c r="F517" s="248"/>
      <c r="G517" s="245"/>
      <c r="H517" s="248"/>
      <c r="I517" s="248"/>
    </row>
    <row r="518" spans="1:9">
      <c r="A518" s="369"/>
      <c r="B518" s="245"/>
      <c r="C518" s="245"/>
      <c r="D518" s="240"/>
      <c r="E518" s="245"/>
      <c r="F518" s="245"/>
      <c r="G518" s="245"/>
      <c r="H518" s="245"/>
      <c r="I518" s="245"/>
    </row>
    <row r="519" spans="1:9">
      <c r="A519" s="369"/>
      <c r="B519" s="245"/>
      <c r="C519" s="245"/>
      <c r="D519" s="240"/>
      <c r="E519" s="245"/>
      <c r="F519" s="248"/>
      <c r="G519" s="245"/>
      <c r="H519" s="248"/>
      <c r="I519" s="248"/>
    </row>
    <row r="520" spans="1:9">
      <c r="A520" s="369"/>
      <c r="B520" s="245"/>
      <c r="C520" s="245"/>
      <c r="D520" s="240"/>
      <c r="E520" s="245"/>
      <c r="F520" s="248"/>
      <c r="G520" s="245"/>
      <c r="H520" s="248"/>
      <c r="I520" s="248"/>
    </row>
    <row r="521" spans="1:9">
      <c r="A521" s="369"/>
      <c r="B521" s="245"/>
      <c r="C521" s="245"/>
      <c r="D521" s="240"/>
      <c r="E521" s="245"/>
      <c r="F521" s="248"/>
      <c r="G521" s="245"/>
      <c r="H521" s="248"/>
      <c r="I521" s="248"/>
    </row>
    <row r="522" spans="1:9">
      <c r="A522" s="369"/>
      <c r="B522" s="245"/>
      <c r="C522" s="245"/>
      <c r="D522" s="240"/>
      <c r="E522" s="245"/>
      <c r="F522" s="248"/>
      <c r="G522" s="245"/>
      <c r="H522" s="248"/>
      <c r="I522" s="248"/>
    </row>
    <row r="523" spans="1:9">
      <c r="A523" s="369"/>
      <c r="B523" s="245"/>
      <c r="C523" s="245"/>
      <c r="D523" s="240"/>
      <c r="E523" s="245"/>
      <c r="F523" s="248"/>
      <c r="G523" s="245"/>
      <c r="H523" s="248"/>
      <c r="I523" s="248"/>
    </row>
    <row r="524" spans="1:9">
      <c r="A524" s="369"/>
      <c r="B524" s="245"/>
      <c r="C524" s="245"/>
      <c r="D524" s="240"/>
      <c r="E524" s="245"/>
      <c r="F524" s="248"/>
      <c r="G524" s="245"/>
      <c r="H524" s="248"/>
      <c r="I524" s="248"/>
    </row>
    <row r="525" spans="1:9">
      <c r="A525" s="369"/>
      <c r="B525" s="245"/>
      <c r="C525" s="245"/>
      <c r="D525" s="240"/>
      <c r="E525" s="245"/>
      <c r="F525" s="245"/>
      <c r="G525" s="245"/>
      <c r="H525" s="245"/>
      <c r="I525" s="245"/>
    </row>
    <row r="526" spans="1:9">
      <c r="A526" s="369"/>
      <c r="B526" s="245"/>
      <c r="C526" s="245"/>
      <c r="D526" s="240"/>
      <c r="E526" s="245"/>
      <c r="F526" s="248"/>
      <c r="G526" s="245"/>
      <c r="H526" s="248"/>
      <c r="I526" s="248"/>
    </row>
    <row r="527" spans="1:9">
      <c r="A527" s="369"/>
      <c r="B527" s="245"/>
      <c r="C527" s="245"/>
      <c r="D527" s="240"/>
      <c r="E527" s="245"/>
      <c r="F527" s="245"/>
      <c r="G527" s="245"/>
      <c r="H527" s="248"/>
      <c r="I527" s="248"/>
    </row>
    <row r="528" spans="1:9">
      <c r="A528" s="369"/>
      <c r="B528" s="245"/>
      <c r="C528" s="245"/>
      <c r="D528" s="240"/>
      <c r="E528" s="245"/>
      <c r="F528" s="245"/>
      <c r="G528" s="245"/>
      <c r="H528" s="248"/>
      <c r="I528" s="248"/>
    </row>
    <row r="529" spans="1:10">
      <c r="A529" s="369"/>
      <c r="B529" s="245"/>
      <c r="C529" s="245"/>
      <c r="D529" s="240"/>
      <c r="E529" s="245"/>
      <c r="F529" s="248"/>
      <c r="G529" s="245"/>
      <c r="H529" s="248"/>
      <c r="I529" s="248"/>
    </row>
    <row r="530" spans="1:10">
      <c r="A530" s="369"/>
      <c r="B530" s="245"/>
      <c r="C530" s="245"/>
      <c r="D530" s="240"/>
      <c r="E530" s="245"/>
      <c r="F530" s="248"/>
      <c r="G530" s="245"/>
      <c r="H530" s="248"/>
      <c r="I530" s="248"/>
    </row>
    <row r="531" spans="1:10">
      <c r="A531" s="369"/>
      <c r="B531" s="245"/>
      <c r="C531" s="245"/>
      <c r="D531" s="240"/>
      <c r="E531" s="245"/>
      <c r="F531" s="248"/>
      <c r="G531" s="245"/>
      <c r="H531" s="248"/>
      <c r="I531" s="248"/>
    </row>
    <row r="532" spans="1:10">
      <c r="A532" s="369"/>
      <c r="B532" s="245"/>
      <c r="C532" s="245"/>
      <c r="D532" s="240"/>
      <c r="E532" s="245"/>
      <c r="F532" s="248"/>
      <c r="G532" s="245"/>
      <c r="H532" s="248"/>
      <c r="I532" s="248"/>
    </row>
    <row r="533" spans="1:10">
      <c r="A533" s="369"/>
      <c r="B533" s="245"/>
      <c r="C533" s="245"/>
      <c r="D533" s="240"/>
      <c r="E533" s="245"/>
      <c r="F533" s="248"/>
      <c r="G533" s="245"/>
      <c r="H533" s="248"/>
      <c r="I533" s="248"/>
    </row>
    <row r="534" spans="1:10">
      <c r="A534" s="369"/>
      <c r="B534" s="245"/>
      <c r="C534" s="245"/>
      <c r="D534" s="240"/>
      <c r="E534" s="245"/>
      <c r="F534" s="248"/>
      <c r="G534" s="245"/>
      <c r="H534" s="248"/>
      <c r="I534" s="248"/>
    </row>
    <row r="535" spans="1:10">
      <c r="A535" s="369"/>
      <c r="B535" s="245"/>
      <c r="C535" s="245"/>
      <c r="D535" s="240"/>
      <c r="E535" s="245"/>
      <c r="F535" s="248"/>
      <c r="G535" s="245"/>
      <c r="H535" s="248"/>
      <c r="I535" s="248"/>
    </row>
    <row r="536" spans="1:10">
      <c r="A536" s="369"/>
      <c r="B536" s="245"/>
      <c r="C536" s="245"/>
      <c r="D536" s="240"/>
      <c r="E536" s="245"/>
      <c r="F536" s="248"/>
      <c r="G536" s="245"/>
      <c r="H536" s="248"/>
      <c r="I536" s="248"/>
    </row>
    <row r="537" spans="1:10">
      <c r="A537" s="369"/>
      <c r="B537" s="245"/>
      <c r="C537" s="245"/>
      <c r="D537" s="240"/>
      <c r="E537" s="245"/>
      <c r="F537" s="248"/>
      <c r="G537" s="245"/>
      <c r="H537" s="248"/>
      <c r="I537" s="248"/>
    </row>
    <row r="538" spans="1:10">
      <c r="A538" s="369"/>
      <c r="B538" s="245"/>
      <c r="C538" s="245"/>
      <c r="D538" s="240"/>
      <c r="E538" s="245"/>
      <c r="F538" s="248"/>
      <c r="G538" s="245"/>
      <c r="H538" s="248"/>
      <c r="I538" s="248"/>
    </row>
    <row r="539" spans="1:10">
      <c r="A539" s="369"/>
      <c r="B539" s="245"/>
      <c r="C539" s="245"/>
      <c r="D539" s="240"/>
      <c r="E539" s="245"/>
      <c r="F539" s="248"/>
      <c r="G539" s="245"/>
      <c r="H539" s="248"/>
      <c r="I539" s="248"/>
    </row>
    <row r="540" spans="1:10">
      <c r="A540" s="369"/>
      <c r="B540" s="245"/>
      <c r="C540" s="245"/>
      <c r="D540" s="240"/>
      <c r="E540" s="245"/>
      <c r="F540" s="248"/>
      <c r="G540" s="245"/>
      <c r="H540" s="248"/>
      <c r="I540" s="248"/>
    </row>
    <row r="541" spans="1:10">
      <c r="A541" s="369"/>
      <c r="B541" s="245"/>
      <c r="C541" s="245"/>
      <c r="D541" s="240"/>
      <c r="E541" s="245"/>
      <c r="F541" s="245"/>
      <c r="G541" s="245"/>
      <c r="H541" s="248"/>
      <c r="I541" s="248"/>
    </row>
    <row r="542" spans="1:10" ht="13.5" thickBot="1">
      <c r="A542" s="377"/>
      <c r="B542" s="275"/>
      <c r="C542" s="275"/>
      <c r="D542" s="275"/>
      <c r="E542" s="275"/>
      <c r="F542" s="276"/>
      <c r="G542" s="275"/>
      <c r="H542" s="275"/>
      <c r="I542" s="275"/>
    </row>
    <row r="543" spans="1:10" ht="13.5" thickBot="1">
      <c r="A543" s="370"/>
      <c r="B543" s="360"/>
      <c r="C543" s="360"/>
      <c r="D543" s="277"/>
      <c r="E543" s="277"/>
      <c r="F543" s="278"/>
      <c r="G543" s="277"/>
      <c r="H543" s="278"/>
      <c r="I543" s="279"/>
      <c r="J543" s="284"/>
    </row>
    <row r="544" spans="1:10">
      <c r="A544" s="366"/>
      <c r="B544" s="240"/>
      <c r="C544" s="240"/>
      <c r="D544" s="240"/>
      <c r="E544" s="240"/>
      <c r="F544" s="244"/>
      <c r="G544" s="240"/>
      <c r="H544" s="244"/>
      <c r="I544" s="244"/>
    </row>
    <row r="545" spans="1:9">
      <c r="A545" s="366"/>
      <c r="B545" s="245"/>
      <c r="C545" s="245"/>
      <c r="D545" s="240"/>
      <c r="E545" s="245"/>
      <c r="F545" s="248"/>
      <c r="G545" s="245"/>
      <c r="H545" s="245"/>
      <c r="I545" s="245"/>
    </row>
    <row r="546" spans="1:9">
      <c r="A546" s="366"/>
      <c r="B546" s="240"/>
      <c r="C546" s="245"/>
      <c r="D546" s="240"/>
      <c r="E546" s="245"/>
      <c r="F546" s="248"/>
      <c r="G546" s="245"/>
      <c r="H546" s="245"/>
      <c r="I546" s="245"/>
    </row>
    <row r="547" spans="1:9">
      <c r="A547" s="366"/>
      <c r="B547" s="245"/>
      <c r="C547" s="245"/>
      <c r="D547" s="240"/>
      <c r="E547" s="245"/>
      <c r="F547" s="248"/>
      <c r="G547" s="245"/>
      <c r="H547" s="245"/>
      <c r="I547" s="245"/>
    </row>
    <row r="548" spans="1:9">
      <c r="A548" s="366"/>
      <c r="B548" s="240"/>
      <c r="C548" s="257"/>
      <c r="D548" s="240"/>
      <c r="E548" s="245"/>
      <c r="F548" s="248"/>
      <c r="G548" s="245"/>
      <c r="H548" s="245"/>
      <c r="I548" s="245"/>
    </row>
    <row r="549" spans="1:9">
      <c r="A549" s="366"/>
      <c r="B549" s="245"/>
      <c r="C549" s="257"/>
      <c r="D549" s="240"/>
      <c r="E549" s="245"/>
      <c r="F549" s="248"/>
      <c r="G549" s="245"/>
      <c r="H549" s="248"/>
      <c r="I549" s="248"/>
    </row>
    <row r="550" spans="1:9">
      <c r="A550" s="366"/>
      <c r="B550" s="240"/>
      <c r="C550" s="257"/>
      <c r="D550" s="240"/>
      <c r="E550" s="245"/>
      <c r="F550" s="248"/>
      <c r="G550" s="245"/>
      <c r="H550" s="248"/>
      <c r="I550" s="248"/>
    </row>
    <row r="551" spans="1:9">
      <c r="A551" s="366"/>
      <c r="B551" s="245"/>
      <c r="C551" s="257"/>
      <c r="D551" s="240"/>
      <c r="E551" s="245"/>
      <c r="F551" s="248"/>
      <c r="G551" s="245"/>
      <c r="H551" s="248"/>
      <c r="I551" s="248"/>
    </row>
    <row r="552" spans="1:9">
      <c r="A552" s="366"/>
      <c r="B552" s="240"/>
      <c r="C552" s="257"/>
      <c r="D552" s="240"/>
      <c r="E552" s="245"/>
      <c r="F552" s="248"/>
      <c r="G552" s="245"/>
      <c r="H552" s="248"/>
      <c r="I552" s="248"/>
    </row>
    <row r="553" spans="1:9">
      <c r="A553" s="366"/>
      <c r="B553" s="245"/>
      <c r="C553" s="257"/>
      <c r="D553" s="240"/>
      <c r="E553" s="245"/>
      <c r="F553" s="248"/>
      <c r="G553" s="245"/>
      <c r="H553" s="245"/>
      <c r="I553" s="245"/>
    </row>
    <row r="554" spans="1:9">
      <c r="A554" s="366"/>
      <c r="B554" s="240"/>
      <c r="C554" s="257"/>
      <c r="D554" s="240"/>
      <c r="E554" s="245"/>
      <c r="F554" s="248"/>
      <c r="G554" s="245"/>
      <c r="H554" s="245"/>
      <c r="I554" s="245"/>
    </row>
    <row r="555" spans="1:9">
      <c r="A555" s="366"/>
      <c r="B555" s="245"/>
      <c r="C555" s="257"/>
      <c r="D555" s="240"/>
      <c r="E555" s="245"/>
      <c r="F555" s="248"/>
      <c r="G555" s="245"/>
      <c r="H555" s="248"/>
      <c r="I555" s="248"/>
    </row>
    <row r="556" spans="1:9">
      <c r="A556" s="366"/>
      <c r="B556" s="240"/>
      <c r="C556" s="257"/>
      <c r="D556" s="240"/>
      <c r="E556" s="245"/>
      <c r="F556" s="248"/>
      <c r="G556" s="245"/>
      <c r="H556" s="248"/>
      <c r="I556" s="248"/>
    </row>
    <row r="557" spans="1:9">
      <c r="A557" s="366"/>
      <c r="B557" s="245"/>
      <c r="C557" s="257"/>
      <c r="D557" s="240"/>
      <c r="E557" s="245"/>
      <c r="F557" s="248"/>
      <c r="G557" s="245"/>
      <c r="H557" s="248"/>
      <c r="I557" s="248"/>
    </row>
    <row r="558" spans="1:9">
      <c r="A558" s="366"/>
      <c r="B558" s="240"/>
      <c r="C558" s="257"/>
      <c r="D558" s="240"/>
      <c r="E558" s="245"/>
      <c r="F558" s="248"/>
      <c r="G558" s="245"/>
      <c r="H558" s="248"/>
      <c r="I558" s="248"/>
    </row>
    <row r="559" spans="1:9">
      <c r="A559" s="366"/>
      <c r="B559" s="245"/>
      <c r="C559" s="257"/>
      <c r="D559" s="240"/>
      <c r="E559" s="245"/>
      <c r="F559" s="248"/>
      <c r="G559" s="245"/>
      <c r="H559" s="248"/>
      <c r="I559" s="248"/>
    </row>
    <row r="560" spans="1:9">
      <c r="A560" s="366"/>
      <c r="B560" s="240"/>
      <c r="C560" s="257"/>
      <c r="D560" s="240"/>
      <c r="E560" s="245"/>
      <c r="F560" s="248"/>
      <c r="G560" s="245"/>
      <c r="H560" s="245"/>
      <c r="I560" s="245"/>
    </row>
    <row r="561" spans="1:9">
      <c r="A561" s="366"/>
      <c r="B561" s="245"/>
      <c r="C561" s="257"/>
      <c r="D561" s="240"/>
      <c r="E561" s="245"/>
      <c r="F561" s="248"/>
      <c r="G561" s="245"/>
      <c r="H561" s="248"/>
      <c r="I561" s="248"/>
    </row>
    <row r="562" spans="1:9">
      <c r="A562" s="366"/>
      <c r="B562" s="240"/>
      <c r="C562" s="257"/>
      <c r="D562" s="240"/>
      <c r="E562" s="245"/>
      <c r="F562" s="248"/>
      <c r="G562" s="245"/>
      <c r="H562" s="248"/>
      <c r="I562" s="248"/>
    </row>
    <row r="563" spans="1:9">
      <c r="A563" s="366"/>
      <c r="B563" s="245"/>
      <c r="C563" s="257"/>
      <c r="D563" s="240"/>
      <c r="E563" s="245"/>
      <c r="F563" s="248"/>
      <c r="G563" s="245"/>
      <c r="H563" s="248"/>
      <c r="I563" s="248"/>
    </row>
    <row r="564" spans="1:9">
      <c r="A564" s="366"/>
      <c r="B564" s="240"/>
      <c r="C564" s="257"/>
      <c r="D564" s="240"/>
      <c r="E564" s="245"/>
      <c r="F564" s="248"/>
      <c r="G564" s="245"/>
      <c r="H564" s="248"/>
      <c r="I564" s="248"/>
    </row>
    <row r="565" spans="1:9">
      <c r="A565" s="366"/>
      <c r="B565" s="245"/>
      <c r="C565" s="257"/>
      <c r="D565" s="240"/>
      <c r="E565" s="245"/>
      <c r="F565" s="248"/>
      <c r="G565" s="245"/>
      <c r="H565" s="248"/>
      <c r="I565" s="248"/>
    </row>
    <row r="566" spans="1:9">
      <c r="A566" s="366"/>
      <c r="B566" s="240"/>
      <c r="C566" s="257"/>
      <c r="D566" s="240"/>
      <c r="E566" s="245"/>
      <c r="F566" s="248"/>
      <c r="G566" s="245"/>
      <c r="H566" s="248"/>
      <c r="I566" s="248"/>
    </row>
    <row r="567" spans="1:9">
      <c r="A567" s="366"/>
      <c r="B567" s="245"/>
      <c r="C567" s="257"/>
      <c r="D567" s="240"/>
      <c r="E567" s="245"/>
      <c r="F567" s="248"/>
      <c r="G567" s="245"/>
      <c r="H567" s="248"/>
      <c r="I567" s="248"/>
    </row>
    <row r="568" spans="1:9">
      <c r="A568" s="366"/>
      <c r="B568" s="240"/>
      <c r="C568" s="257"/>
      <c r="D568" s="240"/>
      <c r="E568" s="245"/>
      <c r="F568" s="248"/>
      <c r="G568" s="245"/>
      <c r="H568" s="248"/>
      <c r="I568" s="248"/>
    </row>
    <row r="569" spans="1:9">
      <c r="A569" s="366"/>
      <c r="B569" s="245"/>
      <c r="C569" s="257"/>
      <c r="D569" s="240"/>
      <c r="E569" s="245"/>
      <c r="F569" s="248"/>
      <c r="G569" s="245"/>
      <c r="H569" s="248"/>
      <c r="I569" s="248"/>
    </row>
    <row r="570" spans="1:9">
      <c r="A570" s="366"/>
      <c r="B570" s="240"/>
      <c r="C570" s="257"/>
      <c r="D570" s="240"/>
      <c r="E570" s="245"/>
      <c r="F570" s="248"/>
      <c r="G570" s="245"/>
      <c r="H570" s="248"/>
      <c r="I570" s="248"/>
    </row>
    <row r="571" spans="1:9">
      <c r="A571" s="366"/>
      <c r="B571" s="245"/>
      <c r="C571" s="257"/>
      <c r="D571" s="240"/>
      <c r="E571" s="245"/>
      <c r="F571" s="248"/>
      <c r="G571" s="245"/>
      <c r="H571" s="248"/>
      <c r="I571" s="248"/>
    </row>
    <row r="572" spans="1:9" ht="13.5" thickBot="1">
      <c r="A572" s="366"/>
      <c r="B572" s="240"/>
      <c r="C572" s="287"/>
      <c r="D572" s="275"/>
      <c r="E572" s="275"/>
      <c r="F572" s="276"/>
      <c r="G572" s="275"/>
      <c r="H572" s="276"/>
      <c r="I572" s="276"/>
    </row>
    <row r="573" spans="1:9" ht="13.5" thickBot="1">
      <c r="A573" s="370"/>
      <c r="B573" s="360"/>
      <c r="C573" s="360"/>
      <c r="D573" s="277"/>
      <c r="E573" s="277"/>
      <c r="F573" s="278"/>
      <c r="G573" s="277"/>
      <c r="H573" s="278"/>
      <c r="I573" s="280"/>
    </row>
    <row r="574" spans="1:9">
      <c r="A574" s="376"/>
      <c r="B574" s="240"/>
      <c r="C574" s="240"/>
      <c r="D574" s="240"/>
      <c r="E574" s="240"/>
      <c r="F574" s="244"/>
      <c r="G574" s="240"/>
      <c r="H574" s="240"/>
      <c r="I574" s="240"/>
    </row>
    <row r="575" spans="1:9">
      <c r="A575" s="369"/>
      <c r="B575" s="245"/>
      <c r="C575" s="245"/>
      <c r="D575" s="240"/>
      <c r="E575" s="245"/>
      <c r="F575" s="248"/>
      <c r="G575" s="245"/>
      <c r="H575" s="248"/>
      <c r="I575" s="248"/>
    </row>
    <row r="576" spans="1:9">
      <c r="A576" s="369"/>
      <c r="B576" s="245"/>
      <c r="C576" s="245"/>
      <c r="D576" s="240"/>
      <c r="E576" s="245"/>
      <c r="F576" s="245"/>
      <c r="G576" s="245"/>
      <c r="H576" s="245"/>
      <c r="I576" s="245"/>
    </row>
    <row r="577" spans="1:9">
      <c r="A577" s="369"/>
      <c r="B577" s="245"/>
      <c r="C577" s="245"/>
      <c r="D577" s="240"/>
      <c r="E577" s="245"/>
      <c r="F577" s="248"/>
      <c r="G577" s="245"/>
      <c r="H577" s="248"/>
      <c r="I577" s="248"/>
    </row>
    <row r="578" spans="1:9">
      <c r="A578" s="369"/>
      <c r="B578" s="245"/>
      <c r="C578" s="245"/>
      <c r="D578" s="240"/>
      <c r="E578" s="245"/>
      <c r="F578" s="248"/>
      <c r="G578" s="245"/>
      <c r="H578" s="248"/>
      <c r="I578" s="248"/>
    </row>
    <row r="579" spans="1:9">
      <c r="A579" s="369"/>
      <c r="B579" s="245"/>
      <c r="C579" s="245"/>
      <c r="D579" s="240"/>
      <c r="E579" s="245"/>
      <c r="F579" s="248"/>
      <c r="G579" s="245"/>
      <c r="H579" s="245"/>
      <c r="I579" s="245"/>
    </row>
    <row r="580" spans="1:9">
      <c r="A580" s="369"/>
      <c r="B580" s="245"/>
      <c r="C580" s="245"/>
      <c r="D580" s="240"/>
      <c r="E580" s="245"/>
      <c r="F580" s="248"/>
      <c r="G580" s="245"/>
      <c r="H580" s="248"/>
      <c r="I580" s="248"/>
    </row>
    <row r="581" spans="1:9">
      <c r="A581" s="369"/>
      <c r="B581" s="245"/>
      <c r="C581" s="245"/>
      <c r="D581" s="240"/>
      <c r="E581" s="245"/>
      <c r="F581" s="248"/>
      <c r="G581" s="245"/>
      <c r="H581" s="248"/>
      <c r="I581" s="248"/>
    </row>
    <row r="582" spans="1:9">
      <c r="A582" s="369"/>
      <c r="B582" s="245"/>
      <c r="C582" s="245"/>
      <c r="D582" s="240"/>
      <c r="E582" s="245"/>
      <c r="F582" s="248"/>
      <c r="G582" s="245"/>
      <c r="H582" s="248"/>
      <c r="I582" s="248"/>
    </row>
    <row r="583" spans="1:9">
      <c r="A583" s="369"/>
      <c r="B583" s="245"/>
      <c r="C583" s="245"/>
      <c r="D583" s="240"/>
      <c r="E583" s="245"/>
      <c r="F583" s="248"/>
      <c r="G583" s="245"/>
      <c r="H583" s="248"/>
      <c r="I583" s="248"/>
    </row>
    <row r="584" spans="1:9">
      <c r="A584" s="369"/>
      <c r="B584" s="245"/>
      <c r="C584" s="245"/>
      <c r="D584" s="240"/>
      <c r="E584" s="245"/>
      <c r="F584" s="245"/>
      <c r="G584" s="245"/>
      <c r="H584" s="245"/>
      <c r="I584" s="245"/>
    </row>
    <row r="585" spans="1:9">
      <c r="A585" s="369"/>
      <c r="B585" s="245"/>
      <c r="C585" s="245"/>
      <c r="D585" s="240"/>
      <c r="E585" s="245"/>
      <c r="F585" s="245"/>
      <c r="G585" s="245"/>
      <c r="H585" s="248"/>
      <c r="I585" s="248"/>
    </row>
    <row r="586" spans="1:9">
      <c r="A586" s="369"/>
      <c r="B586" s="245"/>
      <c r="C586" s="245"/>
      <c r="D586" s="240"/>
      <c r="E586" s="245"/>
      <c r="F586" s="245"/>
      <c r="G586" s="245"/>
      <c r="H586" s="245"/>
      <c r="I586" s="245"/>
    </row>
    <row r="587" spans="1:9">
      <c r="A587" s="369"/>
      <c r="B587" s="245"/>
      <c r="C587" s="245"/>
      <c r="D587" s="240"/>
      <c r="E587" s="245"/>
      <c r="F587" s="248"/>
      <c r="G587" s="245"/>
      <c r="H587" s="248"/>
      <c r="I587" s="248"/>
    </row>
    <row r="588" spans="1:9">
      <c r="A588" s="369"/>
      <c r="B588" s="245"/>
      <c r="C588" s="245"/>
      <c r="D588" s="240"/>
      <c r="E588" s="245"/>
      <c r="F588" s="248"/>
      <c r="G588" s="245"/>
      <c r="H588" s="245"/>
      <c r="I588" s="245"/>
    </row>
    <row r="589" spans="1:9">
      <c r="A589" s="369"/>
      <c r="B589" s="245"/>
      <c r="C589" s="245"/>
      <c r="D589" s="240"/>
      <c r="E589" s="245"/>
      <c r="F589" s="245"/>
      <c r="G589" s="245"/>
      <c r="H589" s="245"/>
      <c r="I589" s="245"/>
    </row>
    <row r="590" spans="1:9">
      <c r="A590" s="369"/>
      <c r="B590" s="245"/>
      <c r="C590" s="245"/>
      <c r="D590" s="240"/>
      <c r="E590" s="245"/>
      <c r="F590" s="248"/>
      <c r="G590" s="245"/>
      <c r="H590" s="248"/>
      <c r="I590" s="248"/>
    </row>
    <row r="591" spans="1:9">
      <c r="A591" s="369"/>
      <c r="B591" s="245"/>
      <c r="C591" s="245"/>
      <c r="D591" s="240"/>
      <c r="E591" s="245"/>
      <c r="F591" s="248"/>
      <c r="G591" s="245"/>
      <c r="H591" s="248"/>
      <c r="I591" s="248"/>
    </row>
    <row r="592" spans="1:9">
      <c r="A592" s="369"/>
      <c r="B592" s="245"/>
      <c r="C592" s="245"/>
      <c r="D592" s="240"/>
      <c r="E592" s="245"/>
      <c r="F592" s="248"/>
      <c r="G592" s="245"/>
      <c r="H592" s="248"/>
      <c r="I592" s="248"/>
    </row>
    <row r="593" spans="1:9">
      <c r="A593" s="369"/>
      <c r="B593" s="245"/>
      <c r="C593" s="245"/>
      <c r="D593" s="240"/>
      <c r="E593" s="245"/>
      <c r="F593" s="248"/>
      <c r="G593" s="245"/>
      <c r="H593" s="248"/>
      <c r="I593" s="248"/>
    </row>
    <row r="594" spans="1:9">
      <c r="A594" s="369"/>
      <c r="B594" s="245"/>
      <c r="C594" s="245"/>
      <c r="D594" s="240"/>
      <c r="E594" s="245"/>
      <c r="F594" s="248"/>
      <c r="G594" s="245"/>
      <c r="H594" s="248"/>
      <c r="I594" s="248"/>
    </row>
    <row r="595" spans="1:9">
      <c r="A595" s="369"/>
      <c r="B595" s="245"/>
      <c r="C595" s="245"/>
      <c r="D595" s="240"/>
      <c r="E595" s="245"/>
      <c r="F595" s="248"/>
      <c r="G595" s="245"/>
      <c r="H595" s="248"/>
      <c r="I595" s="248"/>
    </row>
    <row r="596" spans="1:9">
      <c r="A596" s="369"/>
      <c r="B596" s="245"/>
      <c r="C596" s="245"/>
      <c r="D596" s="240"/>
      <c r="E596" s="245"/>
      <c r="F596" s="248"/>
      <c r="G596" s="245"/>
      <c r="H596" s="248"/>
      <c r="I596" s="248"/>
    </row>
    <row r="597" spans="1:9">
      <c r="A597" s="369"/>
      <c r="B597" s="245"/>
      <c r="C597" s="245"/>
      <c r="D597" s="240"/>
      <c r="E597" s="245"/>
      <c r="F597" s="248"/>
      <c r="G597" s="245"/>
      <c r="H597" s="248"/>
      <c r="I597" s="248"/>
    </row>
    <row r="598" spans="1:9">
      <c r="A598" s="369"/>
      <c r="B598" s="245"/>
      <c r="C598" s="245"/>
      <c r="D598" s="240"/>
      <c r="E598" s="245"/>
      <c r="F598" s="248"/>
      <c r="G598" s="245"/>
      <c r="H598" s="248"/>
      <c r="I598" s="248"/>
    </row>
    <row r="599" spans="1:9">
      <c r="A599" s="369"/>
      <c r="B599" s="245"/>
      <c r="C599" s="245"/>
      <c r="D599" s="240"/>
      <c r="E599" s="245"/>
      <c r="F599" s="248"/>
      <c r="G599" s="245"/>
      <c r="H599" s="248"/>
      <c r="I599" s="248"/>
    </row>
    <row r="600" spans="1:9">
      <c r="A600" s="369"/>
      <c r="B600" s="245"/>
      <c r="C600" s="245"/>
      <c r="D600" s="240"/>
      <c r="E600" s="245"/>
      <c r="F600" s="248"/>
      <c r="G600" s="245"/>
      <c r="H600" s="248"/>
      <c r="I600" s="248"/>
    </row>
    <row r="601" spans="1:9">
      <c r="A601" s="369"/>
      <c r="B601" s="245"/>
      <c r="C601" s="245"/>
      <c r="D601" s="240"/>
      <c r="E601" s="245"/>
      <c r="F601" s="248"/>
      <c r="G601" s="245"/>
      <c r="H601" s="248"/>
      <c r="I601" s="248"/>
    </row>
    <row r="602" spans="1:9" ht="13.5" thickBot="1">
      <c r="A602" s="377"/>
      <c r="B602" s="275"/>
      <c r="C602" s="275"/>
      <c r="D602" s="275"/>
      <c r="E602" s="275"/>
      <c r="F602" s="276"/>
      <c r="G602" s="275"/>
      <c r="H602" s="275"/>
      <c r="I602" s="275"/>
    </row>
    <row r="603" spans="1:9" ht="13.5" thickBot="1">
      <c r="A603" s="370"/>
      <c r="B603" s="360"/>
      <c r="C603" s="360"/>
      <c r="D603" s="277"/>
      <c r="E603" s="277"/>
      <c r="F603" s="278"/>
      <c r="G603" s="281"/>
      <c r="H603" s="288"/>
      <c r="I603" s="289"/>
    </row>
    <row r="604" spans="1:9" s="259" customFormat="1">
      <c r="A604" s="371"/>
      <c r="B604" s="285"/>
      <c r="C604" s="285"/>
      <c r="D604" s="285"/>
      <c r="E604" s="285"/>
      <c r="F604" s="286"/>
      <c r="G604" s="285"/>
      <c r="H604" s="285"/>
      <c r="I604" s="285"/>
    </row>
    <row r="605" spans="1:9">
      <c r="A605" s="363"/>
      <c r="B605" s="257"/>
      <c r="C605" s="245"/>
      <c r="D605" s="240"/>
      <c r="E605" s="245"/>
      <c r="F605" s="248"/>
      <c r="G605" s="245"/>
      <c r="H605" s="248"/>
      <c r="I605" s="248"/>
    </row>
    <row r="606" spans="1:9">
      <c r="A606" s="363"/>
      <c r="B606" s="285"/>
      <c r="C606" s="245"/>
      <c r="D606" s="240"/>
      <c r="E606" s="245"/>
      <c r="F606" s="248"/>
      <c r="G606" s="245"/>
      <c r="H606" s="245"/>
      <c r="I606" s="245"/>
    </row>
    <row r="607" spans="1:9">
      <c r="A607" s="363"/>
      <c r="B607" s="257"/>
      <c r="C607" s="245"/>
      <c r="D607" s="240"/>
      <c r="E607" s="245"/>
      <c r="F607" s="248"/>
      <c r="G607" s="245"/>
      <c r="H607" s="248"/>
      <c r="I607" s="248"/>
    </row>
    <row r="608" spans="1:9">
      <c r="A608" s="363"/>
      <c r="B608" s="285"/>
      <c r="C608" s="245"/>
      <c r="D608" s="240"/>
      <c r="E608" s="245"/>
      <c r="F608" s="248"/>
      <c r="G608" s="245"/>
      <c r="H608" s="248"/>
      <c r="I608" s="248"/>
    </row>
    <row r="609" spans="1:9">
      <c r="A609" s="363"/>
      <c r="B609" s="257"/>
      <c r="C609" s="245"/>
      <c r="D609" s="240"/>
      <c r="E609" s="245"/>
      <c r="F609" s="248"/>
      <c r="G609" s="245"/>
      <c r="H609" s="248"/>
      <c r="I609" s="248"/>
    </row>
    <row r="610" spans="1:9">
      <c r="A610" s="363"/>
      <c r="B610" s="285"/>
      <c r="C610" s="245"/>
      <c r="D610" s="240"/>
      <c r="E610" s="245"/>
      <c r="F610" s="248"/>
      <c r="G610" s="245"/>
      <c r="H610" s="245"/>
      <c r="I610" s="245"/>
    </row>
    <row r="611" spans="1:9">
      <c r="A611" s="363"/>
      <c r="B611" s="257"/>
      <c r="C611" s="245"/>
      <c r="D611" s="240"/>
      <c r="E611" s="245"/>
      <c r="F611" s="248"/>
      <c r="G611" s="245"/>
      <c r="H611" s="245"/>
      <c r="I611" s="245"/>
    </row>
    <row r="612" spans="1:9">
      <c r="A612" s="363"/>
      <c r="B612" s="285"/>
      <c r="C612" s="245"/>
      <c r="D612" s="240"/>
      <c r="E612" s="245"/>
      <c r="F612" s="248"/>
      <c r="G612" s="245"/>
      <c r="H612" s="248"/>
      <c r="I612" s="248"/>
    </row>
    <row r="613" spans="1:9">
      <c r="A613" s="363"/>
      <c r="B613" s="257"/>
      <c r="C613" s="245"/>
      <c r="D613" s="240"/>
      <c r="E613" s="245"/>
      <c r="F613" s="248"/>
      <c r="G613" s="245"/>
      <c r="H613" s="248"/>
      <c r="I613" s="248"/>
    </row>
    <row r="614" spans="1:9">
      <c r="A614" s="363"/>
      <c r="B614" s="285"/>
      <c r="C614" s="245"/>
      <c r="D614" s="240"/>
      <c r="E614" s="245"/>
      <c r="F614" s="248"/>
      <c r="G614" s="245"/>
      <c r="H614" s="248"/>
      <c r="I614" s="248"/>
    </row>
    <row r="615" spans="1:9">
      <c r="A615" s="363"/>
      <c r="B615" s="257"/>
      <c r="C615" s="245"/>
      <c r="D615" s="240"/>
      <c r="E615" s="245"/>
      <c r="F615" s="248"/>
      <c r="G615" s="245"/>
      <c r="H615" s="248"/>
      <c r="I615" s="248"/>
    </row>
    <row r="616" spans="1:9">
      <c r="A616" s="363"/>
      <c r="B616" s="285"/>
      <c r="C616" s="245"/>
      <c r="D616" s="240"/>
      <c r="E616" s="245"/>
      <c r="F616" s="245"/>
      <c r="G616" s="245"/>
      <c r="H616" s="248"/>
      <c r="I616" s="248"/>
    </row>
    <row r="617" spans="1:9">
      <c r="A617" s="363"/>
      <c r="B617" s="257"/>
      <c r="C617" s="245"/>
      <c r="D617" s="240"/>
      <c r="E617" s="245"/>
      <c r="F617" s="248"/>
      <c r="G617" s="245"/>
      <c r="H617" s="248"/>
      <c r="I617" s="248"/>
    </row>
    <row r="618" spans="1:9">
      <c r="A618" s="363"/>
      <c r="B618" s="285"/>
      <c r="C618" s="245"/>
      <c r="D618" s="240"/>
      <c r="E618" s="245"/>
      <c r="F618" s="248"/>
      <c r="G618" s="245"/>
      <c r="H618" s="245"/>
      <c r="I618" s="245"/>
    </row>
    <row r="619" spans="1:9">
      <c r="A619" s="363"/>
      <c r="B619" s="257"/>
      <c r="C619" s="245"/>
      <c r="D619" s="240"/>
      <c r="E619" s="245"/>
      <c r="F619" s="248"/>
      <c r="G619" s="245"/>
      <c r="H619" s="245"/>
      <c r="I619" s="245"/>
    </row>
    <row r="620" spans="1:9">
      <c r="A620" s="363"/>
      <c r="B620" s="285"/>
      <c r="C620" s="245"/>
      <c r="D620" s="240"/>
      <c r="E620" s="245"/>
      <c r="F620" s="248"/>
      <c r="G620" s="245"/>
      <c r="H620" s="245"/>
      <c r="I620" s="245"/>
    </row>
    <row r="621" spans="1:9">
      <c r="A621" s="363"/>
      <c r="B621" s="257"/>
      <c r="C621" s="245"/>
      <c r="D621" s="240"/>
      <c r="E621" s="245"/>
      <c r="F621" s="248"/>
      <c r="G621" s="245"/>
      <c r="H621" s="248"/>
      <c r="I621" s="248"/>
    </row>
    <row r="622" spans="1:9">
      <c r="A622" s="363"/>
      <c r="B622" s="285"/>
      <c r="C622" s="245"/>
      <c r="D622" s="240"/>
      <c r="E622" s="245"/>
      <c r="F622" s="248"/>
      <c r="G622" s="245"/>
      <c r="H622" s="245"/>
      <c r="I622" s="245"/>
    </row>
    <row r="623" spans="1:9">
      <c r="A623" s="363"/>
      <c r="B623" s="257"/>
      <c r="C623" s="245"/>
      <c r="D623" s="240"/>
      <c r="E623" s="245"/>
      <c r="F623" s="248"/>
      <c r="G623" s="245"/>
      <c r="H623" s="248"/>
      <c r="I623" s="248"/>
    </row>
    <row r="624" spans="1:9" ht="13.5" thickBot="1">
      <c r="A624" s="372"/>
      <c r="B624" s="285"/>
      <c r="C624" s="275"/>
      <c r="D624" s="275"/>
      <c r="E624" s="275"/>
      <c r="F624" s="276"/>
      <c r="G624" s="275"/>
      <c r="H624" s="275"/>
      <c r="I624" s="275"/>
    </row>
    <row r="625" spans="1:9" ht="13.5" thickBot="1">
      <c r="A625" s="370"/>
      <c r="B625" s="360"/>
      <c r="C625" s="360"/>
      <c r="D625" s="277"/>
      <c r="E625" s="277"/>
      <c r="F625" s="278"/>
      <c r="G625" s="277"/>
      <c r="H625" s="277"/>
      <c r="I625" s="280"/>
    </row>
    <row r="626" spans="1:9">
      <c r="A626" s="376"/>
      <c r="B626" s="240"/>
      <c r="C626" s="240"/>
      <c r="D626" s="240"/>
      <c r="E626" s="240"/>
      <c r="F626" s="244"/>
      <c r="G626" s="240"/>
      <c r="H626" s="244"/>
      <c r="I626" s="244"/>
    </row>
    <row r="627" spans="1:9">
      <c r="A627" s="369"/>
      <c r="B627" s="245"/>
      <c r="C627" s="245"/>
      <c r="D627" s="240"/>
      <c r="E627" s="245"/>
      <c r="F627" s="248"/>
      <c r="G627" s="245"/>
      <c r="H627" s="248"/>
      <c r="I627" s="248"/>
    </row>
    <row r="628" spans="1:9">
      <c r="A628" s="369"/>
      <c r="B628" s="245"/>
      <c r="C628" s="245"/>
      <c r="D628" s="240"/>
      <c r="E628" s="245"/>
      <c r="F628" s="248"/>
      <c r="G628" s="245"/>
      <c r="H628" s="248"/>
      <c r="I628" s="248"/>
    </row>
    <row r="629" spans="1:9">
      <c r="A629" s="369"/>
      <c r="B629" s="245"/>
      <c r="C629" s="245"/>
      <c r="D629" s="240"/>
      <c r="E629" s="245"/>
      <c r="F629" s="245"/>
      <c r="G629" s="245"/>
      <c r="H629" s="248"/>
      <c r="I629" s="248"/>
    </row>
    <row r="630" spans="1:9">
      <c r="A630" s="369"/>
      <c r="B630" s="245"/>
      <c r="C630" s="245"/>
      <c r="D630" s="240"/>
      <c r="E630" s="245"/>
      <c r="F630" s="248"/>
      <c r="G630" s="245"/>
      <c r="H630" s="248"/>
      <c r="I630" s="248"/>
    </row>
    <row r="631" spans="1:9">
      <c r="A631" s="369"/>
      <c r="B631" s="245"/>
      <c r="C631" s="245"/>
      <c r="D631" s="240"/>
      <c r="E631" s="245"/>
      <c r="F631" s="248"/>
      <c r="G631" s="245"/>
      <c r="H631" s="248"/>
      <c r="I631" s="248"/>
    </row>
    <row r="632" spans="1:9">
      <c r="A632" s="369"/>
      <c r="B632" s="245"/>
      <c r="C632" s="245"/>
      <c r="D632" s="240"/>
      <c r="E632" s="245"/>
      <c r="F632" s="248"/>
      <c r="G632" s="245"/>
      <c r="H632" s="248"/>
      <c r="I632" s="248"/>
    </row>
    <row r="633" spans="1:9">
      <c r="A633" s="369"/>
      <c r="B633" s="245"/>
      <c r="C633" s="245"/>
      <c r="D633" s="240"/>
      <c r="E633" s="245"/>
      <c r="F633" s="248"/>
      <c r="G633" s="245"/>
      <c r="H633" s="248"/>
      <c r="I633" s="248"/>
    </row>
    <row r="634" spans="1:9">
      <c r="A634" s="369"/>
      <c r="B634" s="245"/>
      <c r="C634" s="245"/>
      <c r="D634" s="240"/>
      <c r="E634" s="245"/>
      <c r="F634" s="248"/>
      <c r="G634" s="245"/>
      <c r="H634" s="248"/>
      <c r="I634" s="248"/>
    </row>
    <row r="635" spans="1:9">
      <c r="A635" s="369"/>
      <c r="B635" s="245"/>
      <c r="C635" s="245"/>
      <c r="D635" s="240"/>
      <c r="E635" s="245"/>
      <c r="F635" s="248"/>
      <c r="G635" s="245"/>
      <c r="H635" s="248"/>
      <c r="I635" s="248"/>
    </row>
    <row r="636" spans="1:9">
      <c r="A636" s="369"/>
      <c r="B636" s="245"/>
      <c r="C636" s="245"/>
      <c r="D636" s="240"/>
      <c r="E636" s="245"/>
      <c r="F636" s="248"/>
      <c r="G636" s="245"/>
      <c r="H636" s="248"/>
      <c r="I636" s="248"/>
    </row>
    <row r="637" spans="1:9">
      <c r="A637" s="369"/>
      <c r="B637" s="245"/>
      <c r="C637" s="245"/>
      <c r="D637" s="240"/>
      <c r="E637" s="245"/>
      <c r="F637" s="248"/>
      <c r="G637" s="245"/>
      <c r="H637" s="245"/>
      <c r="I637" s="245"/>
    </row>
    <row r="638" spans="1:9">
      <c r="A638" s="369"/>
      <c r="B638" s="245"/>
      <c r="C638" s="245"/>
      <c r="D638" s="240"/>
      <c r="E638" s="245"/>
      <c r="F638" s="248"/>
      <c r="G638" s="245"/>
      <c r="H638" s="248"/>
      <c r="I638" s="248"/>
    </row>
    <row r="639" spans="1:9">
      <c r="A639" s="369"/>
      <c r="B639" s="245"/>
      <c r="C639" s="245"/>
      <c r="D639" s="240"/>
      <c r="E639" s="245"/>
      <c r="F639" s="248"/>
      <c r="G639" s="245"/>
      <c r="H639" s="248"/>
      <c r="I639" s="248"/>
    </row>
    <row r="640" spans="1:9">
      <c r="A640" s="369"/>
      <c r="B640" s="245"/>
      <c r="C640" s="245"/>
      <c r="D640" s="240"/>
      <c r="E640" s="245"/>
      <c r="F640" s="248"/>
      <c r="G640" s="245"/>
      <c r="H640" s="248"/>
      <c r="I640" s="248"/>
    </row>
    <row r="641" spans="1:9">
      <c r="A641" s="369"/>
      <c r="B641" s="245"/>
      <c r="C641" s="245"/>
      <c r="D641" s="240"/>
      <c r="E641" s="245"/>
      <c r="F641" s="248"/>
      <c r="G641" s="245"/>
      <c r="H641" s="248"/>
      <c r="I641" s="248"/>
    </row>
    <row r="642" spans="1:9">
      <c r="A642" s="369"/>
      <c r="B642" s="245"/>
      <c r="C642" s="245"/>
      <c r="D642" s="240"/>
      <c r="E642" s="245"/>
      <c r="F642" s="248"/>
      <c r="G642" s="245"/>
      <c r="H642" s="248"/>
      <c r="I642" s="248"/>
    </row>
    <row r="643" spans="1:9">
      <c r="A643" s="369"/>
      <c r="B643" s="245"/>
      <c r="C643" s="245"/>
      <c r="D643" s="240"/>
      <c r="E643" s="245"/>
      <c r="F643" s="248"/>
      <c r="G643" s="245"/>
      <c r="H643" s="248"/>
      <c r="I643" s="248"/>
    </row>
    <row r="644" spans="1:9">
      <c r="A644" s="369"/>
      <c r="B644" s="245"/>
      <c r="C644" s="245"/>
      <c r="D644" s="240"/>
      <c r="E644" s="245"/>
      <c r="F644" s="248"/>
      <c r="G644" s="245"/>
      <c r="H644" s="248"/>
      <c r="I644" s="248"/>
    </row>
    <row r="645" spans="1:9" ht="13.5" thickBot="1">
      <c r="A645" s="377"/>
      <c r="B645" s="275"/>
      <c r="C645" s="275"/>
      <c r="D645" s="275"/>
      <c r="E645" s="275"/>
      <c r="F645" s="276"/>
      <c r="G645" s="275"/>
      <c r="H645" s="276"/>
      <c r="I645" s="276"/>
    </row>
    <row r="646" spans="1:9" ht="13.5" thickBot="1">
      <c r="A646" s="370"/>
      <c r="B646" s="360"/>
      <c r="C646" s="360"/>
      <c r="D646" s="277"/>
      <c r="E646" s="277"/>
      <c r="F646" s="278"/>
      <c r="G646" s="277"/>
      <c r="H646" s="278"/>
      <c r="I646" s="280"/>
    </row>
    <row r="647" spans="1:9" s="259" customFormat="1">
      <c r="A647" s="376"/>
      <c r="B647" s="290"/>
      <c r="C647" s="291"/>
      <c r="D647" s="285"/>
      <c r="E647" s="285"/>
      <c r="F647" s="286"/>
      <c r="G647" s="285"/>
      <c r="H647" s="286"/>
      <c r="I647" s="286"/>
    </row>
    <row r="648" spans="1:9">
      <c r="A648" s="369"/>
      <c r="B648" s="292"/>
      <c r="C648" s="293"/>
      <c r="D648" s="245"/>
      <c r="E648" s="245"/>
      <c r="F648" s="248"/>
      <c r="G648" s="245"/>
      <c r="H648" s="248"/>
      <c r="I648" s="248"/>
    </row>
    <row r="649" spans="1:9">
      <c r="A649" s="369"/>
      <c r="B649" s="290"/>
      <c r="C649" s="293"/>
      <c r="D649" s="245"/>
      <c r="E649" s="245"/>
      <c r="F649" s="248"/>
      <c r="G649" s="245"/>
      <c r="H649" s="248"/>
      <c r="I649" s="248"/>
    </row>
    <row r="650" spans="1:9">
      <c r="A650" s="369"/>
      <c r="B650" s="292"/>
      <c r="C650" s="293"/>
      <c r="D650" s="245"/>
      <c r="E650" s="245"/>
      <c r="F650" s="248"/>
      <c r="G650" s="245"/>
      <c r="H650" s="248"/>
      <c r="I650" s="248"/>
    </row>
    <row r="651" spans="1:9">
      <c r="A651" s="369"/>
      <c r="B651" s="290"/>
      <c r="C651" s="293"/>
      <c r="D651" s="245"/>
      <c r="E651" s="245"/>
      <c r="F651" s="248"/>
      <c r="G651" s="245"/>
      <c r="H651" s="248"/>
      <c r="I651" s="248"/>
    </row>
    <row r="652" spans="1:9">
      <c r="A652" s="369"/>
      <c r="B652" s="292"/>
      <c r="C652" s="293"/>
      <c r="D652" s="245"/>
      <c r="E652" s="245"/>
      <c r="F652" s="248"/>
      <c r="G652" s="245"/>
      <c r="H652" s="248"/>
      <c r="I652" s="248"/>
    </row>
    <row r="653" spans="1:9">
      <c r="A653" s="369"/>
      <c r="B653" s="290"/>
      <c r="C653" s="293"/>
      <c r="D653" s="245"/>
      <c r="E653" s="245"/>
      <c r="F653" s="248"/>
      <c r="G653" s="245"/>
      <c r="H653" s="248"/>
      <c r="I653" s="248"/>
    </row>
    <row r="654" spans="1:9">
      <c r="A654" s="369"/>
      <c r="B654" s="292"/>
      <c r="C654" s="293"/>
      <c r="D654" s="245"/>
      <c r="E654" s="245"/>
      <c r="F654" s="248"/>
      <c r="G654" s="245"/>
      <c r="H654" s="248"/>
      <c r="I654" s="248"/>
    </row>
    <row r="655" spans="1:9">
      <c r="A655" s="369"/>
      <c r="B655" s="290"/>
      <c r="C655" s="293"/>
      <c r="D655" s="245"/>
      <c r="E655" s="245"/>
      <c r="F655" s="248"/>
      <c r="G655" s="245"/>
      <c r="H655" s="248"/>
      <c r="I655" s="248"/>
    </row>
    <row r="656" spans="1:9">
      <c r="A656" s="369"/>
      <c r="B656" s="292"/>
      <c r="C656" s="293"/>
      <c r="D656" s="245"/>
      <c r="E656" s="245"/>
      <c r="F656" s="248"/>
      <c r="G656" s="245"/>
      <c r="H656" s="248"/>
      <c r="I656" s="248"/>
    </row>
    <row r="657" spans="1:9">
      <c r="A657" s="369"/>
      <c r="B657" s="290"/>
      <c r="C657" s="293"/>
      <c r="D657" s="245"/>
      <c r="E657" s="245"/>
      <c r="F657" s="248"/>
      <c r="G657" s="245"/>
      <c r="H657" s="248"/>
      <c r="I657" s="248"/>
    </row>
    <row r="658" spans="1:9">
      <c r="A658" s="369"/>
      <c r="B658" s="292"/>
      <c r="C658" s="293"/>
      <c r="D658" s="245"/>
      <c r="E658" s="245"/>
      <c r="F658" s="248"/>
      <c r="G658" s="245"/>
      <c r="H658" s="248"/>
      <c r="I658" s="248"/>
    </row>
    <row r="659" spans="1:9">
      <c r="A659" s="369"/>
      <c r="B659" s="290"/>
      <c r="C659" s="293"/>
      <c r="D659" s="245"/>
      <c r="E659" s="245"/>
      <c r="F659" s="248"/>
      <c r="G659" s="245"/>
      <c r="H659" s="248"/>
      <c r="I659" s="248"/>
    </row>
    <row r="660" spans="1:9">
      <c r="A660" s="369"/>
      <c r="B660" s="292"/>
      <c r="C660" s="293"/>
      <c r="D660" s="245"/>
      <c r="E660" s="245"/>
      <c r="F660" s="248"/>
      <c r="G660" s="245"/>
      <c r="H660" s="248"/>
      <c r="I660" s="248"/>
    </row>
    <row r="661" spans="1:9">
      <c r="A661" s="369"/>
      <c r="B661" s="290"/>
      <c r="C661" s="293"/>
      <c r="D661" s="245"/>
      <c r="E661" s="245"/>
      <c r="F661" s="248"/>
      <c r="G661" s="245"/>
      <c r="H661" s="248"/>
      <c r="I661" s="248"/>
    </row>
    <row r="662" spans="1:9">
      <c r="A662" s="369"/>
      <c r="B662" s="292"/>
      <c r="C662" s="293"/>
      <c r="D662" s="245"/>
      <c r="E662" s="245"/>
      <c r="F662" s="248"/>
      <c r="G662" s="245"/>
      <c r="H662" s="248"/>
      <c r="I662" s="248"/>
    </row>
    <row r="663" spans="1:9">
      <c r="A663" s="369"/>
      <c r="B663" s="290"/>
      <c r="C663" s="293"/>
      <c r="D663" s="245"/>
      <c r="E663" s="245"/>
      <c r="F663" s="248"/>
      <c r="G663" s="245"/>
      <c r="H663" s="248"/>
      <c r="I663" s="248"/>
    </row>
    <row r="664" spans="1:9">
      <c r="A664" s="369"/>
      <c r="B664" s="292"/>
      <c r="C664" s="293"/>
      <c r="D664" s="245"/>
      <c r="E664" s="245"/>
      <c r="F664" s="248"/>
      <c r="G664" s="245"/>
      <c r="H664" s="248"/>
      <c r="I664" s="248"/>
    </row>
    <row r="665" spans="1:9">
      <c r="A665" s="369"/>
      <c r="B665" s="290"/>
      <c r="C665" s="293"/>
      <c r="D665" s="245"/>
      <c r="E665" s="245"/>
      <c r="F665" s="248"/>
      <c r="G665" s="245"/>
      <c r="H665" s="248"/>
      <c r="I665" s="248"/>
    </row>
    <row r="666" spans="1:9">
      <c r="A666" s="369"/>
      <c r="B666" s="292"/>
      <c r="C666" s="293"/>
      <c r="D666" s="245"/>
      <c r="E666" s="245"/>
      <c r="F666" s="248"/>
      <c r="G666" s="245"/>
      <c r="H666" s="248"/>
      <c r="I666" s="248"/>
    </row>
    <row r="667" spans="1:9">
      <c r="A667" s="369"/>
      <c r="B667" s="290"/>
      <c r="C667" s="293"/>
      <c r="D667" s="245"/>
      <c r="E667" s="245"/>
      <c r="F667" s="248"/>
      <c r="G667" s="245"/>
      <c r="H667" s="248"/>
      <c r="I667" s="248"/>
    </row>
    <row r="668" spans="1:9">
      <c r="A668" s="369"/>
      <c r="B668" s="292"/>
      <c r="C668" s="293"/>
      <c r="D668" s="245"/>
      <c r="E668" s="245"/>
      <c r="F668" s="248"/>
      <c r="G668" s="245"/>
      <c r="H668" s="248"/>
      <c r="I668" s="248"/>
    </row>
    <row r="669" spans="1:9">
      <c r="A669" s="369"/>
      <c r="B669" s="290"/>
      <c r="C669" s="293"/>
      <c r="D669" s="245"/>
      <c r="E669" s="245"/>
      <c r="F669" s="248"/>
      <c r="G669" s="245"/>
      <c r="H669" s="248"/>
      <c r="I669" s="248"/>
    </row>
    <row r="670" spans="1:9">
      <c r="A670" s="369"/>
      <c r="B670" s="292"/>
      <c r="C670" s="293"/>
      <c r="D670" s="245"/>
      <c r="E670" s="245"/>
      <c r="F670" s="248"/>
      <c r="G670" s="245"/>
      <c r="H670" s="248"/>
      <c r="I670" s="248"/>
    </row>
    <row r="671" spans="1:9">
      <c r="A671" s="369"/>
      <c r="B671" s="290"/>
      <c r="C671" s="293"/>
      <c r="D671" s="245"/>
      <c r="E671" s="245"/>
      <c r="F671" s="248"/>
      <c r="G671" s="245"/>
      <c r="H671" s="248"/>
      <c r="I671" s="248"/>
    </row>
    <row r="672" spans="1:9">
      <c r="A672" s="369"/>
      <c r="B672" s="292"/>
      <c r="C672" s="293"/>
      <c r="D672" s="245"/>
      <c r="E672" s="245"/>
      <c r="F672" s="248"/>
      <c r="G672" s="245"/>
      <c r="H672" s="248"/>
      <c r="I672" s="248"/>
    </row>
    <row r="673" spans="1:9">
      <c r="A673" s="369"/>
      <c r="B673" s="290"/>
      <c r="C673" s="293"/>
      <c r="D673" s="245"/>
      <c r="E673" s="245"/>
      <c r="F673" s="248"/>
      <c r="G673" s="245"/>
      <c r="H673" s="248"/>
      <c r="I673" s="248"/>
    </row>
    <row r="674" spans="1:9">
      <c r="A674" s="369"/>
      <c r="B674" s="292"/>
      <c r="C674" s="293"/>
      <c r="D674" s="245"/>
      <c r="E674" s="245"/>
      <c r="F674" s="248"/>
      <c r="G674" s="245"/>
      <c r="H674" s="248"/>
      <c r="I674" s="248"/>
    </row>
    <row r="675" spans="1:9">
      <c r="A675" s="369"/>
      <c r="B675" s="290"/>
      <c r="C675" s="293"/>
      <c r="D675" s="245"/>
      <c r="E675" s="245"/>
      <c r="F675" s="248"/>
      <c r="G675" s="245"/>
      <c r="H675" s="248"/>
      <c r="I675" s="248"/>
    </row>
    <row r="676" spans="1:9">
      <c r="A676" s="369"/>
      <c r="B676" s="292"/>
      <c r="C676" s="293"/>
      <c r="D676" s="245"/>
      <c r="E676" s="245"/>
      <c r="F676" s="248"/>
      <c r="G676" s="245"/>
      <c r="H676" s="248"/>
      <c r="I676" s="248"/>
    </row>
    <row r="677" spans="1:9">
      <c r="A677" s="369"/>
      <c r="B677" s="290"/>
      <c r="C677" s="293"/>
      <c r="D677" s="245"/>
      <c r="E677" s="245"/>
      <c r="F677" s="248"/>
      <c r="G677" s="245"/>
      <c r="H677" s="248"/>
      <c r="I677" s="248"/>
    </row>
    <row r="678" spans="1:9">
      <c r="A678" s="369"/>
      <c r="B678" s="292"/>
      <c r="C678" s="293"/>
      <c r="D678" s="245"/>
      <c r="E678" s="245"/>
      <c r="F678" s="248"/>
      <c r="G678" s="245"/>
      <c r="H678" s="248"/>
      <c r="I678" s="248"/>
    </row>
    <row r="679" spans="1:9">
      <c r="A679" s="369"/>
      <c r="B679" s="290"/>
      <c r="C679" s="293"/>
      <c r="D679" s="245"/>
      <c r="E679" s="245"/>
      <c r="F679" s="248"/>
      <c r="G679" s="245"/>
      <c r="H679" s="248"/>
      <c r="I679" s="248"/>
    </row>
    <row r="680" spans="1:9">
      <c r="A680" s="369"/>
      <c r="B680" s="292"/>
      <c r="C680" s="293"/>
      <c r="D680" s="245"/>
      <c r="E680" s="245"/>
      <c r="F680" s="248"/>
      <c r="G680" s="245"/>
      <c r="H680" s="248"/>
      <c r="I680" s="248"/>
    </row>
    <row r="681" spans="1:9">
      <c r="A681" s="369"/>
      <c r="B681" s="290"/>
      <c r="C681" s="245"/>
      <c r="D681" s="245"/>
      <c r="E681" s="245"/>
      <c r="F681" s="248"/>
      <c r="G681" s="245"/>
      <c r="H681" s="248"/>
      <c r="I681" s="248"/>
    </row>
    <row r="682" spans="1:9">
      <c r="A682" s="377"/>
      <c r="B682" s="292"/>
      <c r="C682" s="275"/>
      <c r="D682" s="275"/>
      <c r="E682" s="275"/>
      <c r="F682" s="276"/>
      <c r="G682" s="275"/>
      <c r="H682" s="276"/>
      <c r="I682" s="276"/>
    </row>
    <row r="683" spans="1:9">
      <c r="A683" s="377"/>
      <c r="B683" s="290"/>
      <c r="C683" s="275"/>
      <c r="D683" s="275"/>
      <c r="E683" s="275"/>
      <c r="F683" s="276"/>
      <c r="G683" s="275"/>
      <c r="H683" s="276"/>
      <c r="I683" s="276"/>
    </row>
    <row r="684" spans="1:9" ht="13.5" thickBot="1">
      <c r="A684" s="377"/>
      <c r="B684" s="292"/>
      <c r="C684" s="294"/>
      <c r="D684" s="275"/>
      <c r="E684" s="275"/>
      <c r="F684" s="276"/>
      <c r="G684" s="275"/>
      <c r="H684" s="276"/>
      <c r="I684" s="276"/>
    </row>
    <row r="685" spans="1:9" ht="13.5" thickBot="1">
      <c r="A685" s="370"/>
      <c r="B685" s="360"/>
      <c r="C685" s="360"/>
      <c r="D685" s="277"/>
      <c r="E685" s="277"/>
      <c r="F685" s="278"/>
      <c r="G685" s="277"/>
      <c r="H685" s="278"/>
      <c r="I685" s="280"/>
    </row>
    <row r="686" spans="1:9">
      <c r="A686" s="366"/>
      <c r="B686" s="240"/>
      <c r="C686" s="240"/>
      <c r="D686" s="240"/>
      <c r="E686" s="240"/>
      <c r="F686" s="244"/>
      <c r="G686" s="240"/>
      <c r="H686" s="244"/>
      <c r="I686" s="244"/>
    </row>
    <row r="687" spans="1:9">
      <c r="A687" s="366"/>
      <c r="B687" s="245"/>
      <c r="C687" s="245"/>
      <c r="D687" s="240"/>
      <c r="E687" s="245"/>
      <c r="F687" s="245"/>
      <c r="G687" s="245"/>
      <c r="H687" s="248"/>
      <c r="I687" s="248"/>
    </row>
    <row r="688" spans="1:9">
      <c r="A688" s="366"/>
      <c r="B688" s="245"/>
      <c r="C688" s="245"/>
      <c r="D688" s="240"/>
      <c r="E688" s="245"/>
      <c r="F688" s="245"/>
      <c r="G688" s="245"/>
      <c r="H688" s="248"/>
      <c r="I688" s="248"/>
    </row>
    <row r="689" spans="1:9">
      <c r="A689" s="366"/>
      <c r="B689" s="245"/>
      <c r="C689" s="245"/>
      <c r="D689" s="240"/>
      <c r="E689" s="245"/>
      <c r="F689" s="245"/>
      <c r="G689" s="245"/>
      <c r="H689" s="248"/>
      <c r="I689" s="248"/>
    </row>
    <row r="690" spans="1:9">
      <c r="A690" s="366"/>
      <c r="B690" s="245"/>
      <c r="C690" s="245"/>
      <c r="D690" s="240"/>
      <c r="E690" s="245"/>
      <c r="F690" s="245"/>
      <c r="G690" s="245"/>
      <c r="H690" s="248"/>
      <c r="I690" s="248"/>
    </row>
    <row r="691" spans="1:9">
      <c r="A691" s="366"/>
      <c r="B691" s="245"/>
      <c r="C691" s="245"/>
      <c r="D691" s="240"/>
      <c r="E691" s="245"/>
      <c r="F691" s="248"/>
      <c r="G691" s="245"/>
      <c r="H691" s="248"/>
      <c r="I691" s="248"/>
    </row>
    <row r="692" spans="1:9">
      <c r="A692" s="366"/>
      <c r="B692" s="245"/>
      <c r="C692" s="245"/>
      <c r="D692" s="240"/>
      <c r="E692" s="245"/>
      <c r="F692" s="248"/>
      <c r="G692" s="245"/>
      <c r="H692" s="248"/>
      <c r="I692" s="248"/>
    </row>
    <row r="693" spans="1:9">
      <c r="A693" s="366"/>
      <c r="B693" s="245"/>
      <c r="C693" s="245"/>
      <c r="D693" s="240"/>
      <c r="E693" s="245"/>
      <c r="F693" s="248"/>
      <c r="G693" s="245"/>
      <c r="H693" s="248"/>
      <c r="I693" s="248"/>
    </row>
    <row r="694" spans="1:9">
      <c r="A694" s="366"/>
      <c r="B694" s="245"/>
      <c r="C694" s="245"/>
      <c r="D694" s="240"/>
      <c r="E694" s="245"/>
      <c r="F694" s="245"/>
      <c r="G694" s="245"/>
      <c r="H694" s="248"/>
      <c r="I694" s="248"/>
    </row>
    <row r="695" spans="1:9">
      <c r="A695" s="366"/>
      <c r="B695" s="245"/>
      <c r="C695" s="245"/>
      <c r="D695" s="240"/>
      <c r="E695" s="245"/>
      <c r="F695" s="248"/>
      <c r="G695" s="245"/>
      <c r="H695" s="248"/>
      <c r="I695" s="248"/>
    </row>
    <row r="696" spans="1:9">
      <c r="A696" s="366"/>
      <c r="B696" s="245"/>
      <c r="C696" s="245"/>
      <c r="D696" s="240"/>
      <c r="E696" s="245"/>
      <c r="F696" s="245"/>
      <c r="G696" s="245"/>
      <c r="H696" s="248"/>
      <c r="I696" s="248"/>
    </row>
    <row r="697" spans="1:9">
      <c r="A697" s="366"/>
      <c r="B697" s="245"/>
      <c r="C697" s="245"/>
      <c r="D697" s="240"/>
      <c r="E697" s="245"/>
      <c r="F697" s="248"/>
      <c r="G697" s="245"/>
      <c r="H697" s="245"/>
      <c r="I697" s="245"/>
    </row>
    <row r="698" spans="1:9">
      <c r="A698" s="366"/>
      <c r="B698" s="245"/>
      <c r="C698" s="245"/>
      <c r="D698" s="240"/>
      <c r="E698" s="245"/>
      <c r="F698" s="248"/>
      <c r="G698" s="245"/>
      <c r="H698" s="248"/>
      <c r="I698" s="248"/>
    </row>
    <row r="699" spans="1:9">
      <c r="A699" s="366"/>
      <c r="B699" s="245"/>
      <c r="C699" s="245"/>
      <c r="D699" s="240"/>
      <c r="E699" s="245"/>
      <c r="F699" s="248"/>
      <c r="G699" s="245"/>
      <c r="H699" s="248"/>
      <c r="I699" s="248"/>
    </row>
    <row r="700" spans="1:9">
      <c r="A700" s="366"/>
      <c r="B700" s="245"/>
      <c r="C700" s="245"/>
      <c r="D700" s="240"/>
      <c r="E700" s="245"/>
      <c r="F700" s="248"/>
      <c r="G700" s="245"/>
      <c r="H700" s="245"/>
      <c r="I700" s="245"/>
    </row>
    <row r="701" spans="1:9">
      <c r="A701" s="366"/>
      <c r="B701" s="245"/>
      <c r="C701" s="245"/>
      <c r="D701" s="240"/>
      <c r="E701" s="245"/>
      <c r="F701" s="248"/>
      <c r="G701" s="245"/>
      <c r="H701" s="248"/>
      <c r="I701" s="248"/>
    </row>
    <row r="702" spans="1:9">
      <c r="A702" s="366"/>
      <c r="B702" s="245"/>
      <c r="C702" s="245"/>
      <c r="D702" s="240"/>
      <c r="E702" s="245"/>
      <c r="F702" s="248"/>
      <c r="G702" s="245"/>
      <c r="H702" s="248"/>
      <c r="I702" s="248"/>
    </row>
    <row r="703" spans="1:9">
      <c r="A703" s="366"/>
      <c r="B703" s="245"/>
      <c r="C703" s="245"/>
      <c r="D703" s="240"/>
      <c r="E703" s="245"/>
      <c r="F703" s="248"/>
      <c r="G703" s="245"/>
      <c r="H703" s="248"/>
      <c r="I703" s="248"/>
    </row>
    <row r="704" spans="1:9">
      <c r="A704" s="366"/>
      <c r="B704" s="245"/>
      <c r="C704" s="245"/>
      <c r="D704" s="240"/>
      <c r="E704" s="245"/>
      <c r="F704" s="248"/>
      <c r="G704" s="245"/>
      <c r="H704" s="245"/>
      <c r="I704" s="245"/>
    </row>
    <row r="705" spans="1:9">
      <c r="A705" s="366"/>
      <c r="B705" s="245"/>
      <c r="C705" s="245"/>
      <c r="D705" s="240"/>
      <c r="E705" s="245"/>
      <c r="F705" s="248"/>
      <c r="G705" s="245"/>
      <c r="H705" s="245"/>
      <c r="I705" s="245"/>
    </row>
    <row r="706" spans="1:9">
      <c r="A706" s="366"/>
      <c r="B706" s="245"/>
      <c r="C706" s="245"/>
      <c r="D706" s="240"/>
      <c r="E706" s="245"/>
      <c r="F706" s="248"/>
      <c r="G706" s="245"/>
      <c r="H706" s="248"/>
      <c r="I706" s="248"/>
    </row>
    <row r="707" spans="1:9">
      <c r="A707" s="366"/>
      <c r="B707" s="245"/>
      <c r="C707" s="245"/>
      <c r="D707" s="240"/>
      <c r="E707" s="245"/>
      <c r="F707" s="248"/>
      <c r="G707" s="245"/>
      <c r="H707" s="245"/>
      <c r="I707" s="245"/>
    </row>
    <row r="708" spans="1:9">
      <c r="A708" s="366"/>
      <c r="B708" s="245"/>
      <c r="C708" s="245"/>
      <c r="D708" s="240"/>
      <c r="E708" s="245"/>
      <c r="F708" s="248"/>
      <c r="G708" s="245"/>
      <c r="H708" s="248"/>
      <c r="I708" s="248"/>
    </row>
    <row r="709" spans="1:9">
      <c r="A709" s="366"/>
      <c r="B709" s="245"/>
      <c r="C709" s="245"/>
      <c r="D709" s="240"/>
      <c r="E709" s="245"/>
      <c r="F709" s="248"/>
      <c r="G709" s="245"/>
      <c r="H709" s="245"/>
      <c r="I709" s="245"/>
    </row>
    <row r="710" spans="1:9">
      <c r="A710" s="366"/>
      <c r="B710" s="245"/>
      <c r="C710" s="245"/>
      <c r="D710" s="240"/>
      <c r="E710" s="245"/>
      <c r="F710" s="248"/>
      <c r="G710" s="245"/>
      <c r="H710" s="248"/>
      <c r="I710" s="248"/>
    </row>
    <row r="711" spans="1:9">
      <c r="A711" s="366"/>
      <c r="B711" s="245"/>
      <c r="C711" s="245"/>
      <c r="D711" s="240"/>
      <c r="E711" s="245"/>
      <c r="F711" s="248"/>
      <c r="G711" s="245"/>
      <c r="H711" s="248"/>
      <c r="I711" s="248"/>
    </row>
    <row r="712" spans="1:9">
      <c r="A712" s="366"/>
      <c r="B712" s="245"/>
      <c r="C712" s="245"/>
      <c r="D712" s="240"/>
      <c r="E712" s="245"/>
      <c r="F712" s="248"/>
      <c r="G712" s="245"/>
      <c r="H712" s="248"/>
      <c r="I712" s="248"/>
    </row>
    <row r="713" spans="1:9">
      <c r="A713" s="366"/>
      <c r="B713" s="245"/>
      <c r="C713" s="245"/>
      <c r="D713" s="240"/>
      <c r="E713" s="245"/>
      <c r="F713" s="248"/>
      <c r="G713" s="245"/>
      <c r="H713" s="248"/>
      <c r="I713" s="248"/>
    </row>
    <row r="714" spans="1:9">
      <c r="A714" s="366"/>
      <c r="B714" s="245"/>
      <c r="C714" s="245"/>
      <c r="D714" s="240"/>
      <c r="E714" s="245"/>
      <c r="F714" s="248"/>
      <c r="G714" s="245"/>
      <c r="H714" s="248"/>
      <c r="I714" s="248"/>
    </row>
    <row r="715" spans="1:9">
      <c r="A715" s="366"/>
      <c r="B715" s="245"/>
      <c r="C715" s="245"/>
      <c r="D715" s="240"/>
      <c r="E715" s="245"/>
      <c r="F715" s="248"/>
      <c r="G715" s="245"/>
      <c r="H715" s="248"/>
      <c r="I715" s="248"/>
    </row>
    <row r="716" spans="1:9">
      <c r="A716" s="366"/>
      <c r="B716" s="245"/>
      <c r="C716" s="245"/>
      <c r="D716" s="240"/>
      <c r="E716" s="245"/>
      <c r="F716" s="245"/>
      <c r="G716" s="245"/>
      <c r="H716" s="245"/>
      <c r="I716" s="245"/>
    </row>
    <row r="717" spans="1:9">
      <c r="A717" s="366"/>
      <c r="B717" s="245"/>
      <c r="C717" s="245"/>
      <c r="D717" s="240"/>
      <c r="E717" s="245"/>
      <c r="F717" s="248"/>
      <c r="G717" s="245"/>
      <c r="H717" s="245"/>
      <c r="I717" s="245"/>
    </row>
    <row r="718" spans="1:9">
      <c r="A718" s="366"/>
      <c r="B718" s="245"/>
      <c r="C718" s="245"/>
      <c r="D718" s="240"/>
      <c r="E718" s="245"/>
      <c r="F718" s="248"/>
      <c r="G718" s="245"/>
      <c r="H718" s="245"/>
      <c r="I718" s="245"/>
    </row>
    <row r="719" spans="1:9">
      <c r="A719" s="366"/>
      <c r="B719" s="245"/>
      <c r="C719" s="245"/>
      <c r="D719" s="240"/>
      <c r="E719" s="245"/>
      <c r="F719" s="248"/>
      <c r="G719" s="245"/>
      <c r="H719" s="245"/>
      <c r="I719" s="245"/>
    </row>
    <row r="720" spans="1:9">
      <c r="A720" s="366"/>
      <c r="B720" s="245"/>
      <c r="C720" s="245"/>
      <c r="D720" s="240"/>
      <c r="E720" s="245"/>
      <c r="F720" s="248"/>
      <c r="G720" s="245"/>
      <c r="H720" s="248"/>
      <c r="I720" s="248"/>
    </row>
    <row r="721" spans="1:9">
      <c r="A721" s="366"/>
      <c r="B721" s="245"/>
      <c r="C721" s="245"/>
      <c r="D721" s="240"/>
      <c r="E721" s="245"/>
      <c r="F721" s="248"/>
      <c r="G721" s="245"/>
      <c r="H721" s="248"/>
      <c r="I721" s="248"/>
    </row>
    <row r="722" spans="1:9">
      <c r="A722" s="366"/>
      <c r="B722" s="245"/>
      <c r="C722" s="245"/>
      <c r="D722" s="240"/>
      <c r="E722" s="245"/>
      <c r="F722" s="248"/>
      <c r="G722" s="245"/>
      <c r="H722" s="248"/>
      <c r="I722" s="248"/>
    </row>
    <row r="723" spans="1:9">
      <c r="A723" s="366"/>
      <c r="B723" s="245"/>
      <c r="C723" s="245"/>
      <c r="D723" s="240"/>
      <c r="E723" s="245"/>
      <c r="F723" s="248"/>
      <c r="G723" s="245"/>
      <c r="H723" s="248"/>
      <c r="I723" s="248"/>
    </row>
    <row r="724" spans="1:9">
      <c r="A724" s="366"/>
      <c r="B724" s="245"/>
      <c r="C724" s="245"/>
      <c r="D724" s="240"/>
      <c r="E724" s="245"/>
      <c r="F724" s="248"/>
      <c r="G724" s="245"/>
      <c r="H724" s="248"/>
      <c r="I724" s="248"/>
    </row>
    <row r="725" spans="1:9">
      <c r="A725" s="366"/>
      <c r="B725" s="245"/>
      <c r="C725" s="245"/>
      <c r="D725" s="240"/>
      <c r="E725" s="245"/>
      <c r="F725" s="248"/>
      <c r="G725" s="245"/>
      <c r="H725" s="248"/>
      <c r="I725" s="248"/>
    </row>
    <row r="726" spans="1:9">
      <c r="A726" s="366"/>
      <c r="B726" s="245"/>
      <c r="C726" s="245"/>
      <c r="D726" s="240"/>
      <c r="E726" s="245"/>
      <c r="F726" s="248"/>
      <c r="G726" s="245"/>
      <c r="H726" s="248"/>
      <c r="I726" s="248"/>
    </row>
    <row r="727" spans="1:9">
      <c r="A727" s="366"/>
      <c r="B727" s="245"/>
      <c r="C727" s="245"/>
      <c r="D727" s="240"/>
      <c r="E727" s="245"/>
      <c r="F727" s="248"/>
      <c r="G727" s="245"/>
      <c r="H727" s="248"/>
      <c r="I727" s="248"/>
    </row>
    <row r="728" spans="1:9">
      <c r="A728" s="366"/>
      <c r="B728" s="245"/>
      <c r="C728" s="245"/>
      <c r="D728" s="240"/>
      <c r="E728" s="245"/>
      <c r="F728" s="248"/>
      <c r="G728" s="245"/>
      <c r="H728" s="248"/>
      <c r="I728" s="248"/>
    </row>
    <row r="729" spans="1:9">
      <c r="A729" s="366"/>
      <c r="B729" s="245"/>
      <c r="C729" s="245"/>
      <c r="D729" s="240"/>
      <c r="E729" s="245"/>
      <c r="F729" s="248"/>
      <c r="G729" s="245"/>
      <c r="H729" s="248"/>
      <c r="I729" s="248"/>
    </row>
    <row r="730" spans="1:9">
      <c r="A730" s="366"/>
      <c r="B730" s="245"/>
      <c r="C730" s="245"/>
      <c r="D730" s="240"/>
      <c r="E730" s="245"/>
      <c r="F730" s="248"/>
      <c r="G730" s="245"/>
      <c r="H730" s="245"/>
      <c r="I730" s="245"/>
    </row>
    <row r="731" spans="1:9">
      <c r="A731" s="366"/>
      <c r="B731" s="245"/>
      <c r="C731" s="245"/>
      <c r="D731" s="240"/>
      <c r="E731" s="245"/>
      <c r="F731" s="248"/>
      <c r="G731" s="245"/>
      <c r="H731" s="245"/>
      <c r="I731" s="245"/>
    </row>
    <row r="732" spans="1:9" ht="13.5" thickBot="1">
      <c r="A732" s="366"/>
      <c r="B732" s="275"/>
      <c r="C732" s="275"/>
      <c r="D732" s="275"/>
      <c r="E732" s="275"/>
      <c r="F732" s="276"/>
      <c r="G732" s="275"/>
      <c r="H732" s="276"/>
      <c r="I732" s="276"/>
    </row>
    <row r="733" spans="1:9" ht="13.5" thickBot="1">
      <c r="A733" s="370"/>
      <c r="B733" s="360"/>
      <c r="C733" s="360"/>
      <c r="D733" s="277"/>
      <c r="E733" s="277"/>
      <c r="F733" s="278"/>
      <c r="G733" s="277"/>
      <c r="H733" s="278"/>
      <c r="I733" s="280"/>
    </row>
    <row r="734" spans="1:9">
      <c r="A734" s="376"/>
      <c r="B734" s="240"/>
      <c r="C734" s="240"/>
      <c r="D734" s="240"/>
      <c r="E734" s="240"/>
      <c r="F734" s="244"/>
      <c r="G734" s="240"/>
      <c r="H734" s="244"/>
      <c r="I734" s="244"/>
    </row>
    <row r="735" spans="1:9">
      <c r="A735" s="369"/>
      <c r="B735" s="245"/>
      <c r="C735" s="245"/>
      <c r="D735" s="240"/>
      <c r="E735" s="245"/>
      <c r="F735" s="248"/>
      <c r="G735" s="245"/>
      <c r="H735" s="248"/>
      <c r="I735" s="248"/>
    </row>
    <row r="736" spans="1:9">
      <c r="A736" s="369"/>
      <c r="B736" s="240"/>
      <c r="C736" s="245"/>
      <c r="D736" s="240"/>
      <c r="E736" s="245"/>
      <c r="F736" s="245"/>
      <c r="G736" s="245"/>
      <c r="H736" s="248"/>
      <c r="I736" s="248"/>
    </row>
    <row r="737" spans="1:9">
      <c r="A737" s="369"/>
      <c r="B737" s="245"/>
      <c r="C737" s="245"/>
      <c r="D737" s="240"/>
      <c r="E737" s="245"/>
      <c r="F737" s="248"/>
      <c r="G737" s="245"/>
      <c r="H737" s="248"/>
      <c r="I737" s="248"/>
    </row>
    <row r="738" spans="1:9">
      <c r="A738" s="369"/>
      <c r="B738" s="240"/>
      <c r="C738" s="245"/>
      <c r="D738" s="240"/>
      <c r="E738" s="245"/>
      <c r="F738" s="248"/>
      <c r="G738" s="245"/>
      <c r="H738" s="248"/>
      <c r="I738" s="248"/>
    </row>
    <row r="739" spans="1:9">
      <c r="A739" s="369"/>
      <c r="B739" s="245"/>
      <c r="C739" s="245"/>
      <c r="D739" s="240"/>
      <c r="E739" s="245"/>
      <c r="F739" s="248"/>
      <c r="G739" s="245"/>
      <c r="H739" s="248"/>
      <c r="I739" s="248"/>
    </row>
    <row r="740" spans="1:9">
      <c r="A740" s="369"/>
      <c r="B740" s="240"/>
      <c r="C740" s="245"/>
      <c r="D740" s="240"/>
      <c r="E740" s="245"/>
      <c r="F740" s="248"/>
      <c r="G740" s="245"/>
      <c r="H740" s="248"/>
      <c r="I740" s="248"/>
    </row>
    <row r="741" spans="1:9">
      <c r="A741" s="377"/>
      <c r="B741" s="245"/>
      <c r="C741" s="275"/>
      <c r="D741" s="240"/>
      <c r="E741" s="275"/>
      <c r="F741" s="276"/>
      <c r="G741" s="275"/>
      <c r="H741" s="276"/>
      <c r="I741" s="276"/>
    </row>
    <row r="742" spans="1:9">
      <c r="A742" s="377"/>
      <c r="B742" s="240"/>
      <c r="C742" s="275"/>
      <c r="D742" s="240"/>
      <c r="E742" s="275"/>
      <c r="F742" s="276"/>
      <c r="G742" s="275"/>
      <c r="H742" s="276"/>
      <c r="I742" s="276"/>
    </row>
    <row r="743" spans="1:9">
      <c r="A743" s="377"/>
      <c r="B743" s="245"/>
      <c r="C743" s="275"/>
      <c r="D743" s="240"/>
      <c r="E743" s="275"/>
      <c r="F743" s="276"/>
      <c r="G743" s="275"/>
      <c r="H743" s="276"/>
      <c r="I743" s="276"/>
    </row>
    <row r="744" spans="1:9" ht="13.5" thickBot="1">
      <c r="A744" s="377"/>
      <c r="B744" s="240"/>
      <c r="C744" s="275"/>
      <c r="D744" s="275"/>
      <c r="E744" s="275"/>
      <c r="F744" s="276"/>
      <c r="G744" s="275"/>
      <c r="H744" s="276"/>
      <c r="I744" s="276"/>
    </row>
    <row r="745" spans="1:9" ht="13.5" thickBot="1">
      <c r="A745" s="370"/>
      <c r="B745" s="360"/>
      <c r="C745" s="360"/>
      <c r="D745" s="277"/>
      <c r="E745" s="277"/>
      <c r="F745" s="278"/>
      <c r="G745" s="277"/>
      <c r="H745" s="278"/>
      <c r="I745" s="280"/>
    </row>
    <row r="746" spans="1:9">
      <c r="A746" s="376"/>
      <c r="B746" s="240"/>
      <c r="C746" s="240"/>
      <c r="D746" s="240"/>
      <c r="E746" s="240"/>
      <c r="F746" s="244"/>
      <c r="G746" s="240"/>
      <c r="H746" s="244"/>
      <c r="I746" s="244"/>
    </row>
    <row r="747" spans="1:9">
      <c r="A747" s="369"/>
      <c r="B747" s="245"/>
      <c r="C747" s="245"/>
      <c r="D747" s="240"/>
      <c r="E747" s="245"/>
      <c r="F747" s="248"/>
      <c r="G747" s="245"/>
      <c r="H747" s="245"/>
      <c r="I747" s="245"/>
    </row>
    <row r="748" spans="1:9">
      <c r="A748" s="369"/>
      <c r="B748" s="245"/>
      <c r="C748" s="245"/>
      <c r="D748" s="240"/>
      <c r="E748" s="245"/>
      <c r="F748" s="248"/>
      <c r="G748" s="245"/>
      <c r="H748" s="248"/>
      <c r="I748" s="248"/>
    </row>
    <row r="749" spans="1:9">
      <c r="A749" s="369"/>
      <c r="B749" s="245"/>
      <c r="C749" s="245"/>
      <c r="D749" s="240"/>
      <c r="E749" s="245"/>
      <c r="F749" s="248"/>
      <c r="G749" s="245"/>
      <c r="H749" s="245"/>
      <c r="I749" s="245"/>
    </row>
    <row r="750" spans="1:9">
      <c r="A750" s="369"/>
      <c r="B750" s="245"/>
      <c r="C750" s="245"/>
      <c r="D750" s="240"/>
      <c r="E750" s="245"/>
      <c r="F750" s="248"/>
      <c r="G750" s="245"/>
      <c r="H750" s="248"/>
      <c r="I750" s="248"/>
    </row>
    <row r="751" spans="1:9">
      <c r="A751" s="369"/>
      <c r="B751" s="245"/>
      <c r="C751" s="245"/>
      <c r="D751" s="240"/>
      <c r="E751" s="245"/>
      <c r="F751" s="248"/>
      <c r="G751" s="245"/>
      <c r="H751" s="248"/>
      <c r="I751" s="248"/>
    </row>
    <row r="752" spans="1:9">
      <c r="A752" s="369"/>
      <c r="B752" s="245"/>
      <c r="C752" s="245"/>
      <c r="D752" s="240"/>
      <c r="E752" s="245"/>
      <c r="F752" s="248"/>
      <c r="G752" s="245"/>
      <c r="H752" s="248"/>
      <c r="I752" s="248"/>
    </row>
    <row r="753" spans="1:9">
      <c r="A753" s="369"/>
      <c r="B753" s="245"/>
      <c r="C753" s="245"/>
      <c r="D753" s="240"/>
      <c r="E753" s="245"/>
      <c r="F753" s="245"/>
      <c r="G753" s="245"/>
      <c r="H753" s="245"/>
      <c r="I753" s="245"/>
    </row>
    <row r="754" spans="1:9">
      <c r="A754" s="369"/>
      <c r="B754" s="245"/>
      <c r="C754" s="245"/>
      <c r="D754" s="240"/>
      <c r="E754" s="245"/>
      <c r="F754" s="248"/>
      <c r="G754" s="245"/>
      <c r="H754" s="248"/>
      <c r="I754" s="248"/>
    </row>
    <row r="755" spans="1:9">
      <c r="A755" s="369"/>
      <c r="B755" s="245"/>
      <c r="C755" s="245"/>
      <c r="D755" s="240"/>
      <c r="E755" s="245"/>
      <c r="F755" s="248"/>
      <c r="G755" s="245"/>
      <c r="H755" s="248"/>
      <c r="I755" s="248"/>
    </row>
    <row r="756" spans="1:9">
      <c r="A756" s="369"/>
      <c r="B756" s="245"/>
      <c r="C756" s="245"/>
      <c r="D756" s="240"/>
      <c r="E756" s="245"/>
      <c r="F756" s="248"/>
      <c r="G756" s="245"/>
      <c r="H756" s="248"/>
      <c r="I756" s="248"/>
    </row>
    <row r="757" spans="1:9">
      <c r="A757" s="369"/>
      <c r="B757" s="245"/>
      <c r="C757" s="245"/>
      <c r="D757" s="240"/>
      <c r="E757" s="245"/>
      <c r="F757" s="248"/>
      <c r="G757" s="245"/>
      <c r="H757" s="248"/>
      <c r="I757" s="248"/>
    </row>
    <row r="758" spans="1:9">
      <c r="A758" s="369"/>
      <c r="B758" s="245"/>
      <c r="C758" s="245"/>
      <c r="D758" s="240"/>
      <c r="E758" s="245"/>
      <c r="F758" s="248"/>
      <c r="G758" s="245"/>
      <c r="H758" s="248"/>
      <c r="I758" s="248"/>
    </row>
    <row r="759" spans="1:9">
      <c r="A759" s="369"/>
      <c r="B759" s="245"/>
      <c r="C759" s="245"/>
      <c r="D759" s="240"/>
      <c r="E759" s="245"/>
      <c r="F759" s="248"/>
      <c r="G759" s="245"/>
      <c r="H759" s="248"/>
      <c r="I759" s="248"/>
    </row>
    <row r="760" spans="1:9">
      <c r="A760" s="369"/>
      <c r="B760" s="245"/>
      <c r="C760" s="245"/>
      <c r="D760" s="240"/>
      <c r="E760" s="245"/>
      <c r="F760" s="248"/>
      <c r="G760" s="245"/>
      <c r="H760" s="248"/>
      <c r="I760" s="248"/>
    </row>
    <row r="761" spans="1:9">
      <c r="A761" s="369"/>
      <c r="B761" s="245"/>
      <c r="C761" s="245"/>
      <c r="D761" s="240"/>
      <c r="E761" s="245"/>
      <c r="F761" s="248"/>
      <c r="G761" s="245"/>
      <c r="H761" s="245"/>
      <c r="I761" s="245"/>
    </row>
    <row r="762" spans="1:9">
      <c r="A762" s="369"/>
      <c r="B762" s="245"/>
      <c r="C762" s="245"/>
      <c r="D762" s="240"/>
      <c r="E762" s="245"/>
      <c r="F762" s="248"/>
      <c r="G762" s="245"/>
      <c r="H762" s="248"/>
      <c r="I762" s="248"/>
    </row>
    <row r="763" spans="1:9">
      <c r="A763" s="369"/>
      <c r="B763" s="245"/>
      <c r="C763" s="245"/>
      <c r="D763" s="240"/>
      <c r="E763" s="245"/>
      <c r="F763" s="248"/>
      <c r="G763" s="245"/>
      <c r="H763" s="245"/>
      <c r="I763" s="245"/>
    </row>
    <row r="764" spans="1:9">
      <c r="A764" s="369"/>
      <c r="B764" s="245"/>
      <c r="C764" s="245"/>
      <c r="D764" s="240"/>
      <c r="E764" s="245"/>
      <c r="F764" s="245"/>
      <c r="G764" s="245"/>
      <c r="H764" s="245"/>
      <c r="I764" s="245"/>
    </row>
    <row r="765" spans="1:9">
      <c r="A765" s="369"/>
      <c r="B765" s="245"/>
      <c r="C765" s="245"/>
      <c r="D765" s="240"/>
      <c r="E765" s="245"/>
      <c r="F765" s="248"/>
      <c r="G765" s="245"/>
      <c r="H765" s="248"/>
      <c r="I765" s="248"/>
    </row>
    <row r="766" spans="1:9">
      <c r="A766" s="369"/>
      <c r="B766" s="245"/>
      <c r="C766" s="245"/>
      <c r="D766" s="240"/>
      <c r="E766" s="245"/>
      <c r="F766" s="248"/>
      <c r="G766" s="245"/>
      <c r="H766" s="245"/>
      <c r="I766" s="245"/>
    </row>
    <row r="767" spans="1:9" ht="13.5" thickBot="1">
      <c r="A767" s="377"/>
      <c r="B767" s="275"/>
      <c r="C767" s="275"/>
      <c r="D767" s="275"/>
      <c r="E767" s="275"/>
      <c r="F767" s="276"/>
      <c r="G767" s="275"/>
      <c r="H767" s="276"/>
      <c r="I767" s="276"/>
    </row>
    <row r="768" spans="1:9" ht="26.25" thickBot="1">
      <c r="A768" s="295" t="s">
        <v>12</v>
      </c>
      <c r="B768" s="295">
        <f>SUM(B218+B272+B299+B316+B360+B413+B439+B463+B480+B511+B542+B572+B602+B624+B645+B684+B732+B744+B767)</f>
        <v>0</v>
      </c>
      <c r="C768" s="382" t="s">
        <v>13</v>
      </c>
      <c r="D768" s="383"/>
      <c r="E768" s="296"/>
      <c r="F768" s="297"/>
      <c r="G768" s="296"/>
      <c r="H768" s="297"/>
      <c r="I768" s="298"/>
    </row>
    <row r="769" spans="1:9" ht="13.5" thickBot="1">
      <c r="A769" s="370" t="s">
        <v>14</v>
      </c>
      <c r="B769" s="360"/>
      <c r="C769" s="360"/>
      <c r="D769" s="277"/>
      <c r="E769" s="278"/>
      <c r="F769" s="278"/>
      <c r="G769" s="277"/>
      <c r="H769" s="278"/>
      <c r="I769" s="278"/>
    </row>
    <row r="771" spans="1:9">
      <c r="F771" s="284"/>
      <c r="H771" s="284"/>
    </row>
    <row r="775" spans="1:9">
      <c r="A775" s="381"/>
      <c r="B775" s="381"/>
      <c r="C775" s="381"/>
      <c r="D775" s="381"/>
      <c r="E775" s="381"/>
      <c r="F775" s="381"/>
      <c r="G775" s="381"/>
      <c r="H775" s="381"/>
      <c r="I775" s="381"/>
    </row>
    <row r="776" spans="1:9">
      <c r="A776" s="381"/>
      <c r="B776" s="381"/>
      <c r="C776" s="381"/>
      <c r="D776" s="381"/>
      <c r="E776" s="381"/>
      <c r="F776" s="381"/>
      <c r="G776" s="381"/>
      <c r="H776" s="381"/>
      <c r="I776" s="381"/>
    </row>
    <row r="777" spans="1:9">
      <c r="A777" s="381"/>
      <c r="B777" s="381"/>
      <c r="C777" s="381"/>
      <c r="D777" s="381"/>
      <c r="E777" s="381"/>
      <c r="F777" s="381"/>
      <c r="G777" s="381"/>
      <c r="H777" s="381"/>
      <c r="I777" s="381"/>
    </row>
    <row r="851" spans="6:6">
      <c r="F851" s="235">
        <f t="shared" ref="F851" si="0">SUM(H851*100/0.6%)</f>
        <v>0</v>
      </c>
    </row>
  </sheetData>
  <mergeCells count="57">
    <mergeCell ref="A777:I777"/>
    <mergeCell ref="A647:A684"/>
    <mergeCell ref="A685:C685"/>
    <mergeCell ref="A686:A732"/>
    <mergeCell ref="A733:C733"/>
    <mergeCell ref="A734:A744"/>
    <mergeCell ref="A745:C745"/>
    <mergeCell ref="A746:A767"/>
    <mergeCell ref="C768:D768"/>
    <mergeCell ref="A769:C769"/>
    <mergeCell ref="A775:I775"/>
    <mergeCell ref="A776:I776"/>
    <mergeCell ref="A646:C646"/>
    <mergeCell ref="A482:A511"/>
    <mergeCell ref="A512:C512"/>
    <mergeCell ref="A513:A542"/>
    <mergeCell ref="A543:C543"/>
    <mergeCell ref="A544:A572"/>
    <mergeCell ref="A573:C573"/>
    <mergeCell ref="A574:A602"/>
    <mergeCell ref="A603:C603"/>
    <mergeCell ref="A604:A624"/>
    <mergeCell ref="A625:C625"/>
    <mergeCell ref="A626:A645"/>
    <mergeCell ref="A481:C481"/>
    <mergeCell ref="A318:A331"/>
    <mergeCell ref="A332:A360"/>
    <mergeCell ref="A361:C361"/>
    <mergeCell ref="A362:A384"/>
    <mergeCell ref="A385:A413"/>
    <mergeCell ref="A414:C414"/>
    <mergeCell ref="A415:A439"/>
    <mergeCell ref="A440:C440"/>
    <mergeCell ref="A441:A463"/>
    <mergeCell ref="A464:C464"/>
    <mergeCell ref="A465:A480"/>
    <mergeCell ref="A317:C317"/>
    <mergeCell ref="A8:A51"/>
    <mergeCell ref="A52:A109"/>
    <mergeCell ref="A110:A167"/>
    <mergeCell ref="A168:A216"/>
    <mergeCell ref="A217:A218"/>
    <mergeCell ref="A219:C219"/>
    <mergeCell ref="A220:A272"/>
    <mergeCell ref="A273:C273"/>
    <mergeCell ref="A274:A299"/>
    <mergeCell ref="A300:C300"/>
    <mergeCell ref="A301:A316"/>
    <mergeCell ref="A2:I2"/>
    <mergeCell ref="H4:I4"/>
    <mergeCell ref="A5:A6"/>
    <mergeCell ref="B5:B6"/>
    <mergeCell ref="C5:C6"/>
    <mergeCell ref="D5:D6"/>
    <mergeCell ref="E5:G5"/>
    <mergeCell ref="H5:H6"/>
    <mergeCell ref="I5:I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H28"/>
  <sheetViews>
    <sheetView workbookViewId="0" xr3:uid="{7BE570AB-09E9-518F-B8F7-3F91B7162CA9}">
      <selection activeCell="D11" sqref="D11"/>
    </sheetView>
  </sheetViews>
  <sheetFormatPr defaultRowHeight="14.25"/>
  <cols>
    <col min="1" max="1" width="44.28515625" style="310" customWidth="1"/>
    <col min="2" max="16384" width="9.140625" style="310"/>
  </cols>
  <sheetData>
    <row r="4" spans="1:8">
      <c r="A4" s="332"/>
      <c r="B4" s="332"/>
      <c r="C4" s="332"/>
      <c r="D4" s="332"/>
      <c r="E4" s="332"/>
      <c r="F4" s="332"/>
      <c r="G4" s="332"/>
      <c r="H4" s="332"/>
    </row>
    <row r="5" spans="1:8">
      <c r="A5" s="332"/>
      <c r="B5" s="332"/>
      <c r="C5" s="332"/>
      <c r="D5" s="332"/>
      <c r="E5" s="332"/>
      <c r="F5" s="332"/>
      <c r="G5" s="332"/>
      <c r="H5" s="332"/>
    </row>
    <row r="6" spans="1:8">
      <c r="A6" s="332"/>
      <c r="B6" s="332"/>
      <c r="C6" s="332"/>
      <c r="D6" s="332"/>
      <c r="E6" s="332"/>
      <c r="F6" s="332"/>
      <c r="G6" s="332"/>
      <c r="H6" s="332"/>
    </row>
    <row r="7" spans="1:8">
      <c r="A7" s="463" t="s">
        <v>219</v>
      </c>
      <c r="B7" s="463"/>
      <c r="C7" s="463"/>
      <c r="D7" s="463"/>
      <c r="E7" s="463"/>
      <c r="F7" s="463"/>
      <c r="G7" s="463"/>
      <c r="H7" s="463"/>
    </row>
    <row r="8" spans="1:8">
      <c r="A8" s="333"/>
      <c r="B8" s="332"/>
      <c r="C8" s="332"/>
      <c r="D8" s="332"/>
      <c r="E8" s="332"/>
      <c r="F8" s="332"/>
      <c r="G8" s="332"/>
      <c r="H8" s="332"/>
    </row>
    <row r="9" spans="1:8">
      <c r="A9" s="334"/>
      <c r="B9" s="335" t="s">
        <v>220</v>
      </c>
      <c r="C9" s="336" t="s">
        <v>221</v>
      </c>
      <c r="D9" s="337"/>
      <c r="E9" s="336" t="s">
        <v>222</v>
      </c>
      <c r="F9" s="337"/>
      <c r="G9" s="336" t="s">
        <v>223</v>
      </c>
      <c r="H9" s="337"/>
    </row>
    <row r="10" spans="1:8">
      <c r="A10" s="338" t="s">
        <v>224</v>
      </c>
      <c r="B10" s="339" t="s">
        <v>225</v>
      </c>
      <c r="C10" s="334" t="s">
        <v>226</v>
      </c>
      <c r="D10" s="334" t="s">
        <v>227</v>
      </c>
      <c r="E10" s="334" t="s">
        <v>228</v>
      </c>
      <c r="F10" s="334" t="s">
        <v>229</v>
      </c>
      <c r="G10" s="340">
        <v>2020</v>
      </c>
      <c r="H10" s="334">
        <v>2021</v>
      </c>
    </row>
    <row r="11" spans="1:8">
      <c r="A11" s="341" t="s">
        <v>230</v>
      </c>
      <c r="B11" s="342"/>
      <c r="C11" s="342"/>
      <c r="D11" s="342"/>
      <c r="E11" s="342"/>
      <c r="F11" s="342"/>
      <c r="G11" s="342"/>
      <c r="H11" s="342"/>
    </row>
    <row r="12" spans="1:8">
      <c r="A12" s="343" t="s">
        <v>231</v>
      </c>
      <c r="B12" s="342"/>
      <c r="C12" s="342"/>
      <c r="D12" s="342"/>
      <c r="E12" s="342"/>
      <c r="F12" s="342"/>
      <c r="G12" s="342"/>
      <c r="H12" s="342"/>
    </row>
    <row r="13" spans="1:8">
      <c r="A13" s="343" t="s">
        <v>232</v>
      </c>
      <c r="B13" s="342"/>
      <c r="C13" s="342"/>
      <c r="D13" s="342"/>
      <c r="E13" s="342"/>
      <c r="F13" s="342"/>
      <c r="G13" s="342"/>
      <c r="H13" s="342"/>
    </row>
    <row r="14" spans="1:8">
      <c r="A14" s="343" t="s">
        <v>233</v>
      </c>
      <c r="B14" s="342"/>
      <c r="C14" s="342"/>
      <c r="D14" s="342"/>
      <c r="E14" s="342"/>
      <c r="F14" s="342"/>
      <c r="G14" s="342"/>
      <c r="H14" s="342"/>
    </row>
    <row r="15" spans="1:8">
      <c r="A15" s="343" t="s">
        <v>234</v>
      </c>
      <c r="B15" s="342"/>
      <c r="C15" s="342"/>
      <c r="D15" s="342"/>
      <c r="E15" s="342"/>
      <c r="F15" s="342"/>
      <c r="G15" s="342"/>
      <c r="H15" s="342"/>
    </row>
    <row r="16" spans="1:8">
      <c r="A16" s="343" t="s">
        <v>235</v>
      </c>
      <c r="B16" s="342"/>
      <c r="C16" s="342"/>
      <c r="D16" s="342"/>
      <c r="E16" s="342"/>
      <c r="F16" s="342"/>
      <c r="G16" s="342"/>
      <c r="H16" s="342"/>
    </row>
    <row r="17" spans="1:8">
      <c r="A17" s="343" t="s">
        <v>236</v>
      </c>
      <c r="B17" s="342"/>
      <c r="C17" s="342"/>
      <c r="D17" s="342"/>
      <c r="E17" s="342"/>
      <c r="F17" s="342"/>
      <c r="G17" s="342"/>
      <c r="H17" s="342"/>
    </row>
    <row r="18" spans="1:8">
      <c r="A18" s="343" t="s">
        <v>237</v>
      </c>
      <c r="B18" s="342"/>
      <c r="C18" s="342"/>
      <c r="D18" s="342"/>
      <c r="E18" s="342"/>
      <c r="F18" s="342"/>
      <c r="G18" s="342"/>
      <c r="H18" s="342"/>
    </row>
    <row r="19" spans="1:8">
      <c r="A19" s="344" t="s">
        <v>238</v>
      </c>
      <c r="B19" s="345">
        <f t="shared" ref="B19:H19" si="0">SUM(B11+B12+B18)</f>
        <v>0</v>
      </c>
      <c r="C19" s="345">
        <f t="shared" si="0"/>
        <v>0</v>
      </c>
      <c r="D19" s="345">
        <f t="shared" si="0"/>
        <v>0</v>
      </c>
      <c r="E19" s="345">
        <f t="shared" si="0"/>
        <v>0</v>
      </c>
      <c r="F19" s="345">
        <f t="shared" si="0"/>
        <v>0</v>
      </c>
      <c r="G19" s="345">
        <f t="shared" si="0"/>
        <v>0</v>
      </c>
      <c r="H19" s="345">
        <f t="shared" si="0"/>
        <v>0</v>
      </c>
    </row>
    <row r="20" spans="1:8">
      <c r="A20" s="332"/>
      <c r="B20" s="332"/>
      <c r="C20" s="332"/>
      <c r="D20" s="332"/>
      <c r="E20" s="332"/>
      <c r="F20" s="332"/>
      <c r="G20" s="332"/>
      <c r="H20" s="332"/>
    </row>
    <row r="21" spans="1:8">
      <c r="A21" s="332"/>
      <c r="B21" s="332"/>
      <c r="C21" s="332"/>
      <c r="D21" s="332"/>
      <c r="E21" s="332"/>
      <c r="F21" s="332"/>
      <c r="G21" s="332"/>
      <c r="H21" s="332"/>
    </row>
    <row r="22" spans="1:8">
      <c r="A22" s="332" t="s">
        <v>239</v>
      </c>
      <c r="B22" s="332"/>
      <c r="C22" s="332"/>
      <c r="D22" s="332"/>
      <c r="E22" s="332"/>
      <c r="F22" s="332"/>
      <c r="G22" s="332"/>
      <c r="H22" s="332"/>
    </row>
    <row r="23" spans="1:8">
      <c r="A23" s="332" t="s">
        <v>240</v>
      </c>
      <c r="B23" s="332"/>
      <c r="C23" s="332"/>
      <c r="D23" s="332"/>
      <c r="E23" s="332"/>
      <c r="F23" s="332"/>
      <c r="G23" s="332"/>
      <c r="H23" s="332"/>
    </row>
    <row r="24" spans="1:8">
      <c r="A24" s="332"/>
      <c r="B24" s="332"/>
      <c r="C24" s="332"/>
      <c r="D24" s="332"/>
      <c r="E24" s="332"/>
      <c r="F24" s="332"/>
      <c r="G24" s="332"/>
      <c r="H24" s="332"/>
    </row>
    <row r="25" spans="1:8">
      <c r="A25" s="332"/>
      <c r="B25" s="332"/>
      <c r="C25" s="332"/>
      <c r="D25" s="332"/>
      <c r="E25" s="332"/>
      <c r="F25" s="332"/>
      <c r="G25" s="332"/>
      <c r="H25" s="332"/>
    </row>
    <row r="26" spans="1:8">
      <c r="A26" s="332"/>
      <c r="B26" s="332"/>
      <c r="C26" s="332"/>
      <c r="D26" s="332"/>
      <c r="E26" s="332"/>
      <c r="F26" s="332"/>
      <c r="G26" s="332"/>
      <c r="H26" s="332"/>
    </row>
    <row r="27" spans="1:8">
      <c r="A27" s="332"/>
      <c r="B27" s="332"/>
      <c r="C27" s="332"/>
      <c r="D27" s="332"/>
      <c r="E27" s="332"/>
      <c r="F27" s="332"/>
      <c r="G27" s="332"/>
      <c r="H27" s="332"/>
    </row>
    <row r="28" spans="1:8">
      <c r="A28" s="332"/>
      <c r="B28" s="332"/>
      <c r="C28" s="332"/>
      <c r="D28" s="332"/>
      <c r="E28" s="332"/>
      <c r="F28" s="332"/>
      <c r="G28" s="332"/>
      <c r="H28" s="332"/>
    </row>
  </sheetData>
  <mergeCells count="1">
    <mergeCell ref="A7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workbookViewId="0" xr3:uid="{65FA3815-DCC1-5481-872F-D2879ED395ED}">
      <selection activeCell="C30" sqref="C30:J30"/>
    </sheetView>
  </sheetViews>
  <sheetFormatPr defaultRowHeight="15"/>
  <cols>
    <col min="1" max="1" width="4.140625" bestFit="1" customWidth="1"/>
    <col min="2" max="2" width="20.140625" customWidth="1"/>
    <col min="3" max="3" width="11.5703125" customWidth="1"/>
    <col min="4" max="4" width="11.140625" customWidth="1"/>
    <col min="5" max="6" width="10.7109375" customWidth="1"/>
    <col min="7" max="7" width="11.42578125" customWidth="1"/>
    <col min="8" max="9" width="10" customWidth="1"/>
  </cols>
  <sheetData>
    <row r="1" spans="1:9">
      <c r="B1" t="s">
        <v>241</v>
      </c>
    </row>
    <row r="2" spans="1:9" ht="30.75" customHeight="1">
      <c r="B2" s="465" t="s">
        <v>242</v>
      </c>
      <c r="C2" s="465"/>
      <c r="D2" s="465"/>
      <c r="E2" s="465"/>
      <c r="F2" s="465"/>
      <c r="G2" s="465"/>
      <c r="H2" s="465"/>
      <c r="I2" s="465"/>
    </row>
    <row r="4" spans="1:9" s="314" customFormat="1">
      <c r="A4" s="466" t="s">
        <v>3</v>
      </c>
      <c r="B4" s="466" t="s">
        <v>243</v>
      </c>
      <c r="C4" s="468" t="s">
        <v>67</v>
      </c>
      <c r="D4" s="470" t="s">
        <v>103</v>
      </c>
      <c r="E4" s="471"/>
      <c r="F4" s="470" t="s">
        <v>70</v>
      </c>
      <c r="G4" s="471"/>
      <c r="H4" s="470" t="s">
        <v>244</v>
      </c>
      <c r="I4" s="471"/>
    </row>
    <row r="5" spans="1:9" s="314" customFormat="1">
      <c r="A5" s="467"/>
      <c r="B5" s="467"/>
      <c r="C5" s="469"/>
      <c r="D5" s="315" t="s">
        <v>245</v>
      </c>
      <c r="E5" s="315" t="s">
        <v>59</v>
      </c>
      <c r="F5" s="315" t="s">
        <v>246</v>
      </c>
      <c r="G5" s="315" t="s">
        <v>61</v>
      </c>
      <c r="H5" s="315">
        <v>2020</v>
      </c>
      <c r="I5" s="315">
        <v>2021</v>
      </c>
    </row>
    <row r="6" spans="1:9">
      <c r="A6" s="147">
        <v>1</v>
      </c>
      <c r="B6" s="147"/>
      <c r="C6" s="316"/>
      <c r="D6" s="316"/>
      <c r="E6" s="147"/>
      <c r="F6" s="147"/>
      <c r="G6" s="147"/>
      <c r="H6" s="147"/>
      <c r="I6" s="147"/>
    </row>
    <row r="7" spans="1:9">
      <c r="A7" s="147">
        <v>2</v>
      </c>
      <c r="B7" s="147"/>
      <c r="C7" s="316"/>
      <c r="D7" s="316"/>
      <c r="E7" s="147"/>
      <c r="F7" s="147"/>
      <c r="G7" s="147"/>
      <c r="H7" s="147"/>
      <c r="I7" s="147"/>
    </row>
    <row r="8" spans="1:9">
      <c r="A8" s="147">
        <v>3</v>
      </c>
      <c r="B8" s="147"/>
      <c r="C8" s="316"/>
      <c r="D8" s="316"/>
      <c r="E8" s="147"/>
      <c r="F8" s="147"/>
      <c r="G8" s="147"/>
      <c r="H8" s="147"/>
      <c r="I8" s="147"/>
    </row>
    <row r="9" spans="1:9">
      <c r="A9" s="147">
        <v>4</v>
      </c>
      <c r="B9" s="147"/>
      <c r="C9" s="316"/>
      <c r="D9" s="316"/>
      <c r="E9" s="147"/>
      <c r="F9" s="147"/>
      <c r="G9" s="147"/>
      <c r="H9" s="147"/>
      <c r="I9" s="147"/>
    </row>
    <row r="10" spans="1:9">
      <c r="A10" s="147">
        <v>5</v>
      </c>
      <c r="B10" s="147"/>
      <c r="C10" s="316"/>
      <c r="D10" s="316"/>
      <c r="E10" s="147"/>
      <c r="F10" s="147"/>
      <c r="G10" s="147"/>
      <c r="H10" s="147"/>
      <c r="I10" s="147"/>
    </row>
    <row r="11" spans="1:9">
      <c r="A11" s="147">
        <v>6</v>
      </c>
      <c r="B11" s="147"/>
      <c r="C11" s="316"/>
      <c r="D11" s="316"/>
      <c r="E11" s="147"/>
      <c r="F11" s="147"/>
      <c r="G11" s="147"/>
      <c r="H11" s="147"/>
      <c r="I11" s="147"/>
    </row>
    <row r="12" spans="1:9">
      <c r="A12" s="147">
        <v>7</v>
      </c>
      <c r="B12" s="147"/>
      <c r="C12" s="316"/>
      <c r="D12" s="316"/>
      <c r="E12" s="147"/>
      <c r="F12" s="147"/>
      <c r="G12" s="147"/>
      <c r="H12" s="147"/>
      <c r="I12" s="147"/>
    </row>
    <row r="13" spans="1:9">
      <c r="A13" s="147">
        <v>8</v>
      </c>
      <c r="B13" s="147"/>
      <c r="C13" s="316"/>
      <c r="D13" s="316"/>
      <c r="E13" s="147"/>
      <c r="F13" s="147"/>
      <c r="G13" s="147"/>
      <c r="H13" s="147"/>
      <c r="I13" s="147"/>
    </row>
    <row r="14" spans="1:9">
      <c r="A14" s="147">
        <v>9</v>
      </c>
      <c r="B14" s="147"/>
      <c r="C14" s="316"/>
      <c r="D14" s="316"/>
      <c r="E14" s="147"/>
      <c r="F14" s="147"/>
      <c r="G14" s="147"/>
      <c r="H14" s="147"/>
      <c r="I14" s="147"/>
    </row>
    <row r="15" spans="1:9">
      <c r="A15" s="147">
        <v>10</v>
      </c>
      <c r="B15" s="147"/>
      <c r="C15" s="316"/>
      <c r="D15" s="316"/>
      <c r="E15" s="147"/>
      <c r="F15" s="147"/>
      <c r="G15" s="147"/>
      <c r="H15" s="147"/>
      <c r="I15" s="147"/>
    </row>
    <row r="16" spans="1:9">
      <c r="A16" s="147">
        <v>11</v>
      </c>
      <c r="B16" s="147"/>
      <c r="C16" s="316"/>
      <c r="D16" s="316"/>
      <c r="E16" s="147"/>
      <c r="F16" s="147"/>
      <c r="G16" s="147"/>
      <c r="H16" s="147"/>
      <c r="I16" s="147"/>
    </row>
    <row r="17" spans="1:10">
      <c r="A17" s="147">
        <v>12</v>
      </c>
      <c r="B17" s="147"/>
      <c r="C17" s="316"/>
      <c r="D17" s="316"/>
      <c r="E17" s="147"/>
      <c r="F17" s="147"/>
      <c r="G17" s="147"/>
      <c r="H17" s="147"/>
      <c r="I17" s="147"/>
    </row>
    <row r="18" spans="1:10">
      <c r="A18" s="147">
        <v>13</v>
      </c>
      <c r="B18" s="147"/>
      <c r="C18" s="316"/>
      <c r="D18" s="316"/>
      <c r="E18" s="147"/>
      <c r="F18" s="147"/>
      <c r="G18" s="147"/>
      <c r="H18" s="147"/>
      <c r="I18" s="147"/>
    </row>
    <row r="19" spans="1:10">
      <c r="A19" s="147">
        <v>14</v>
      </c>
      <c r="B19" s="147"/>
      <c r="C19" s="316"/>
      <c r="D19" s="316"/>
      <c r="E19" s="147"/>
      <c r="F19" s="147"/>
      <c r="G19" s="147"/>
      <c r="H19" s="147"/>
      <c r="I19" s="147"/>
    </row>
    <row r="20" spans="1:10">
      <c r="A20" s="147">
        <v>15</v>
      </c>
      <c r="B20" s="147"/>
      <c r="C20" s="316"/>
      <c r="D20" s="316"/>
      <c r="E20" s="147"/>
      <c r="F20" s="147"/>
      <c r="G20" s="147"/>
      <c r="H20" s="147"/>
      <c r="I20" s="147"/>
    </row>
    <row r="21" spans="1:10">
      <c r="A21" s="147">
        <v>16</v>
      </c>
      <c r="B21" s="147"/>
      <c r="C21" s="316"/>
      <c r="D21" s="316"/>
      <c r="E21" s="147"/>
      <c r="F21" s="147"/>
      <c r="G21" s="147"/>
      <c r="H21" s="147"/>
      <c r="I21" s="147"/>
    </row>
    <row r="22" spans="1:10">
      <c r="A22" s="147">
        <v>17</v>
      </c>
      <c r="B22" s="147"/>
      <c r="C22" s="316"/>
      <c r="D22" s="316"/>
      <c r="E22" s="147"/>
      <c r="F22" s="147"/>
      <c r="G22" s="147"/>
      <c r="H22" s="147"/>
      <c r="I22" s="147"/>
    </row>
    <row r="23" spans="1:10">
      <c r="A23" s="147">
        <v>18</v>
      </c>
      <c r="B23" s="147"/>
      <c r="C23" s="316"/>
      <c r="D23" s="316"/>
      <c r="E23" s="147"/>
      <c r="F23" s="147"/>
      <c r="G23" s="147"/>
      <c r="H23" s="147"/>
      <c r="I23" s="147"/>
    </row>
    <row r="24" spans="1:10">
      <c r="A24" s="147">
        <v>19</v>
      </c>
      <c r="B24" s="147"/>
      <c r="C24" s="316"/>
      <c r="D24" s="316"/>
      <c r="E24" s="147"/>
      <c r="F24" s="147"/>
      <c r="G24" s="147"/>
      <c r="H24" s="147"/>
      <c r="I24" s="147"/>
    </row>
    <row r="25" spans="1:10">
      <c r="A25" s="147"/>
      <c r="B25" s="147" t="s">
        <v>247</v>
      </c>
      <c r="C25" s="316"/>
      <c r="D25" s="316"/>
      <c r="E25" s="316"/>
      <c r="F25" s="316"/>
      <c r="G25" s="316"/>
      <c r="H25" s="316"/>
      <c r="I25" s="316"/>
    </row>
    <row r="28" spans="1:10">
      <c r="C28" s="464" t="s">
        <v>248</v>
      </c>
      <c r="D28" s="464"/>
      <c r="E28" s="464"/>
      <c r="F28" s="464"/>
      <c r="G28" s="464"/>
      <c r="H28" s="464"/>
      <c r="I28" s="464"/>
      <c r="J28" s="464"/>
    </row>
    <row r="29" spans="1:10">
      <c r="C29" s="125"/>
      <c r="D29" s="125"/>
      <c r="E29" s="125"/>
      <c r="F29" s="125"/>
      <c r="G29" s="125"/>
      <c r="H29" s="125"/>
      <c r="I29" s="125"/>
      <c r="J29" s="125"/>
    </row>
    <row r="30" spans="1:10">
      <c r="C30" s="464" t="s">
        <v>249</v>
      </c>
      <c r="D30" s="464"/>
      <c r="E30" s="464"/>
      <c r="F30" s="464"/>
      <c r="G30" s="464"/>
      <c r="H30" s="464"/>
      <c r="I30" s="464"/>
      <c r="J30" s="464"/>
    </row>
    <row r="31" spans="1:10">
      <c r="C31" s="125"/>
      <c r="D31" s="125"/>
      <c r="E31" s="125"/>
      <c r="F31" s="125"/>
      <c r="G31" s="125"/>
      <c r="H31" s="125"/>
      <c r="I31" s="125"/>
      <c r="J31" s="125"/>
    </row>
  </sheetData>
  <mergeCells count="9">
    <mergeCell ref="C28:J28"/>
    <mergeCell ref="C30:J30"/>
    <mergeCell ref="B2:I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4"/>
  <sheetViews>
    <sheetView workbookViewId="0" xr3:uid="{FF0BDA26-1AD6-5648-BD9A-E01AA4DDCA7C}">
      <selection activeCell="U4" sqref="U4:U5"/>
    </sheetView>
  </sheetViews>
  <sheetFormatPr defaultRowHeight="14.25"/>
  <cols>
    <col min="1" max="1" width="2.85546875" style="125" customWidth="1"/>
    <col min="2" max="2" width="18.5703125" style="125" customWidth="1"/>
    <col min="3" max="16384" width="9.140625" style="125"/>
  </cols>
  <sheetData>
    <row r="1" spans="1:22">
      <c r="A1" s="116"/>
      <c r="B1" s="473" t="s">
        <v>250</v>
      </c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116"/>
      <c r="R1" s="116"/>
      <c r="S1" s="116"/>
    </row>
    <row r="2" spans="1:22">
      <c r="A2" s="116"/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0"/>
      <c r="M2" s="140"/>
      <c r="N2" s="140"/>
      <c r="O2" s="140"/>
      <c r="P2" s="140"/>
      <c r="Q2" s="116"/>
      <c r="R2" s="116"/>
      <c r="S2" s="116"/>
    </row>
    <row r="3" spans="1:22">
      <c r="A3" s="477" t="s">
        <v>86</v>
      </c>
      <c r="B3" s="480" t="s">
        <v>251</v>
      </c>
      <c r="C3" s="483" t="s">
        <v>193</v>
      </c>
      <c r="D3" s="486" t="s">
        <v>252</v>
      </c>
      <c r="E3" s="487"/>
      <c r="F3" s="487"/>
      <c r="G3" s="487"/>
      <c r="H3" s="487"/>
      <c r="I3" s="487"/>
      <c r="J3" s="487"/>
      <c r="K3" s="488"/>
      <c r="L3" s="486" t="s">
        <v>253</v>
      </c>
      <c r="M3" s="487"/>
      <c r="N3" s="487"/>
      <c r="O3" s="487"/>
      <c r="P3" s="487"/>
      <c r="Q3" s="487"/>
      <c r="R3" s="487"/>
      <c r="S3" s="488"/>
      <c r="T3" s="474" t="s">
        <v>254</v>
      </c>
      <c r="U3" s="571" t="s">
        <v>255</v>
      </c>
      <c r="V3" s="572"/>
    </row>
    <row r="4" spans="1:22" ht="27.75" customHeight="1">
      <c r="A4" s="478"/>
      <c r="B4" s="481"/>
      <c r="C4" s="484"/>
      <c r="D4" s="496" t="s">
        <v>256</v>
      </c>
      <c r="E4" s="497"/>
      <c r="F4" s="498"/>
      <c r="G4" s="492" t="s">
        <v>257</v>
      </c>
      <c r="H4" s="499"/>
      <c r="I4" s="499"/>
      <c r="J4" s="499"/>
      <c r="K4" s="500"/>
      <c r="L4" s="501" t="s">
        <v>258</v>
      </c>
      <c r="M4" s="502"/>
      <c r="N4" s="503"/>
      <c r="O4" s="492" t="s">
        <v>257</v>
      </c>
      <c r="P4" s="573"/>
      <c r="Q4" s="573"/>
      <c r="R4" s="573"/>
      <c r="S4" s="572"/>
      <c r="T4" s="475"/>
      <c r="U4" s="574">
        <v>2020</v>
      </c>
      <c r="V4" s="574">
        <v>2021</v>
      </c>
    </row>
    <row r="5" spans="1:22" ht="19.5" customHeight="1">
      <c r="A5" s="478"/>
      <c r="B5" s="481"/>
      <c r="C5" s="484"/>
      <c r="D5" s="483" t="s">
        <v>194</v>
      </c>
      <c r="E5" s="483" t="s">
        <v>259</v>
      </c>
      <c r="F5" s="483" t="s">
        <v>146</v>
      </c>
      <c r="G5" s="490" t="s">
        <v>200</v>
      </c>
      <c r="H5" s="492" t="s">
        <v>260</v>
      </c>
      <c r="I5" s="493"/>
      <c r="J5" s="493"/>
      <c r="K5" s="494"/>
      <c r="L5" s="504"/>
      <c r="M5" s="505"/>
      <c r="N5" s="506"/>
      <c r="O5" s="495" t="s">
        <v>200</v>
      </c>
      <c r="P5" s="492" t="s">
        <v>260</v>
      </c>
      <c r="Q5" s="507"/>
      <c r="R5" s="508"/>
      <c r="S5" s="509"/>
      <c r="T5" s="476"/>
      <c r="U5" s="575"/>
      <c r="V5" s="575"/>
    </row>
    <row r="6" spans="1:22" ht="20.25" customHeight="1">
      <c r="A6" s="479"/>
      <c r="B6" s="482"/>
      <c r="C6" s="485"/>
      <c r="D6" s="476"/>
      <c r="E6" s="476"/>
      <c r="F6" s="489"/>
      <c r="G6" s="491"/>
      <c r="H6" s="142" t="s">
        <v>261</v>
      </c>
      <c r="I6" s="142" t="s">
        <v>194</v>
      </c>
      <c r="J6" s="142" t="s">
        <v>20</v>
      </c>
      <c r="K6" s="142" t="s">
        <v>195</v>
      </c>
      <c r="L6" s="142" t="s">
        <v>194</v>
      </c>
      <c r="M6" s="142" t="s">
        <v>20</v>
      </c>
      <c r="N6" s="142" t="s">
        <v>195</v>
      </c>
      <c r="O6" s="491"/>
      <c r="P6" s="142" t="s">
        <v>261</v>
      </c>
      <c r="Q6" s="142" t="s">
        <v>194</v>
      </c>
      <c r="R6" s="142" t="s">
        <v>20</v>
      </c>
      <c r="S6" s="142" t="s">
        <v>195</v>
      </c>
      <c r="T6" s="133"/>
      <c r="U6" s="133"/>
      <c r="V6" s="133"/>
    </row>
    <row r="7" spans="1:22" ht="15">
      <c r="A7" s="143">
        <v>1</v>
      </c>
      <c r="B7" s="144"/>
      <c r="C7" s="145" t="s">
        <v>262</v>
      </c>
      <c r="D7" s="133"/>
      <c r="E7" s="133"/>
      <c r="F7" s="133"/>
      <c r="G7" s="133"/>
      <c r="H7" s="133"/>
      <c r="I7" s="133"/>
      <c r="J7" s="133"/>
      <c r="K7" s="135"/>
      <c r="L7" s="133"/>
      <c r="M7" s="133"/>
      <c r="N7" s="133"/>
      <c r="O7" s="133"/>
      <c r="P7" s="133"/>
      <c r="Q7" s="133"/>
      <c r="R7" s="133"/>
      <c r="S7" s="135"/>
      <c r="T7" s="135"/>
      <c r="U7" s="133"/>
      <c r="V7" s="133"/>
    </row>
    <row r="8" spans="1:22" ht="15">
      <c r="A8" s="133">
        <v>2</v>
      </c>
      <c r="B8" s="144"/>
      <c r="C8" s="145" t="s">
        <v>262</v>
      </c>
      <c r="D8" s="133"/>
      <c r="E8" s="133"/>
      <c r="F8" s="133"/>
      <c r="G8" s="133"/>
      <c r="H8" s="133"/>
      <c r="I8" s="133"/>
      <c r="J8" s="133"/>
      <c r="K8" s="135"/>
      <c r="L8" s="133"/>
      <c r="M8" s="133"/>
      <c r="N8" s="133"/>
      <c r="O8" s="133"/>
      <c r="P8" s="133"/>
      <c r="Q8" s="133"/>
      <c r="R8" s="133"/>
      <c r="S8" s="135"/>
      <c r="T8" s="135"/>
      <c r="U8" s="133"/>
      <c r="V8" s="133"/>
    </row>
    <row r="9" spans="1:22" ht="15">
      <c r="A9" s="133">
        <v>3</v>
      </c>
      <c r="B9" s="144"/>
      <c r="C9" s="145" t="s">
        <v>262</v>
      </c>
      <c r="D9" s="133"/>
      <c r="E9" s="133"/>
      <c r="F9" s="133"/>
      <c r="G9" s="133"/>
      <c r="H9" s="133"/>
      <c r="I9" s="133"/>
      <c r="J9" s="133"/>
      <c r="K9" s="135"/>
      <c r="L9" s="133"/>
      <c r="M9" s="133"/>
      <c r="N9" s="133"/>
      <c r="O9" s="133"/>
      <c r="P9" s="133"/>
      <c r="Q9" s="133"/>
      <c r="R9" s="133"/>
      <c r="S9" s="135"/>
      <c r="T9" s="135"/>
      <c r="U9" s="133"/>
      <c r="V9" s="133"/>
    </row>
    <row r="10" spans="1:22" ht="15">
      <c r="A10" s="133"/>
      <c r="B10" s="144"/>
      <c r="C10" s="146"/>
      <c r="D10" s="113"/>
      <c r="E10" s="113"/>
      <c r="F10" s="113"/>
      <c r="G10" s="113"/>
      <c r="H10" s="113"/>
      <c r="I10" s="113"/>
      <c r="J10" s="113"/>
      <c r="K10" s="112"/>
      <c r="L10" s="113"/>
      <c r="M10" s="113"/>
      <c r="N10" s="113"/>
      <c r="O10" s="113"/>
      <c r="P10" s="113"/>
      <c r="Q10" s="113"/>
      <c r="R10" s="113"/>
      <c r="S10" s="112"/>
      <c r="T10" s="135"/>
      <c r="U10" s="133"/>
      <c r="V10" s="133"/>
    </row>
    <row r="11" spans="1:22" ht="15">
      <c r="A11" s="133"/>
      <c r="B11" s="144"/>
      <c r="C11" s="145"/>
      <c r="D11" s="133"/>
      <c r="E11" s="133"/>
      <c r="F11" s="133"/>
      <c r="G11" s="133"/>
      <c r="H11" s="133"/>
      <c r="I11" s="133"/>
      <c r="J11" s="133"/>
      <c r="K11" s="135"/>
      <c r="L11" s="133"/>
      <c r="M11" s="133"/>
      <c r="N11" s="133"/>
      <c r="O11" s="133"/>
      <c r="P11" s="133"/>
      <c r="Q11" s="133"/>
      <c r="R11" s="133"/>
      <c r="S11" s="135"/>
      <c r="T11" s="135"/>
      <c r="U11" s="133"/>
      <c r="V11" s="133"/>
    </row>
    <row r="12" spans="1:22" ht="15">
      <c r="A12" s="133"/>
      <c r="B12" s="144"/>
      <c r="C12" s="145"/>
      <c r="D12" s="133"/>
      <c r="E12" s="133"/>
      <c r="F12" s="133"/>
      <c r="G12" s="133"/>
      <c r="H12" s="133"/>
      <c r="I12" s="133"/>
      <c r="J12" s="133"/>
      <c r="K12" s="135"/>
      <c r="L12" s="133"/>
      <c r="M12" s="133"/>
      <c r="N12" s="133"/>
      <c r="O12" s="133"/>
      <c r="P12" s="133"/>
      <c r="Q12" s="133"/>
      <c r="R12" s="133"/>
      <c r="S12" s="135"/>
      <c r="T12" s="135"/>
      <c r="U12" s="133"/>
      <c r="V12" s="133"/>
    </row>
    <row r="13" spans="1:22" ht="15">
      <c r="A13" s="133"/>
      <c r="B13" s="144"/>
      <c r="C13" s="145"/>
      <c r="D13" s="133"/>
      <c r="E13" s="133"/>
      <c r="F13" s="133"/>
      <c r="G13" s="133"/>
      <c r="H13" s="133"/>
      <c r="I13" s="133"/>
      <c r="J13" s="133"/>
      <c r="K13" s="135"/>
      <c r="L13" s="133"/>
      <c r="M13" s="133"/>
      <c r="N13" s="133"/>
      <c r="O13" s="133"/>
      <c r="P13" s="133"/>
      <c r="Q13" s="133"/>
      <c r="R13" s="133"/>
      <c r="S13" s="135"/>
      <c r="T13" s="135"/>
      <c r="U13" s="133"/>
      <c r="V13" s="133"/>
    </row>
    <row r="14" spans="1:22" ht="15">
      <c r="A14" s="133"/>
      <c r="B14" s="144"/>
      <c r="C14" s="145"/>
      <c r="D14" s="133"/>
      <c r="E14" s="133"/>
      <c r="F14" s="133"/>
      <c r="G14" s="133"/>
      <c r="H14" s="133"/>
      <c r="I14" s="133"/>
      <c r="J14" s="133"/>
      <c r="K14" s="135"/>
      <c r="L14" s="133"/>
      <c r="M14" s="133"/>
      <c r="N14" s="133"/>
      <c r="O14" s="133"/>
      <c r="P14" s="133"/>
      <c r="Q14" s="133"/>
      <c r="R14" s="133"/>
      <c r="S14" s="135"/>
      <c r="T14" s="135"/>
      <c r="U14" s="133"/>
      <c r="V14" s="133"/>
    </row>
    <row r="15" spans="1:22" ht="15">
      <c r="A15" s="133"/>
      <c r="B15" s="144"/>
      <c r="C15" s="145"/>
      <c r="D15" s="133"/>
      <c r="E15" s="133"/>
      <c r="F15" s="133"/>
      <c r="G15" s="133"/>
      <c r="H15" s="133"/>
      <c r="I15" s="133"/>
      <c r="J15" s="133"/>
      <c r="K15" s="135"/>
      <c r="L15" s="133"/>
      <c r="M15" s="133"/>
      <c r="N15" s="133"/>
      <c r="O15" s="133"/>
      <c r="P15" s="133"/>
      <c r="Q15" s="133"/>
      <c r="R15" s="133"/>
      <c r="S15" s="135"/>
      <c r="T15" s="135"/>
      <c r="U15" s="133"/>
      <c r="V15" s="133"/>
    </row>
    <row r="16" spans="1:22" ht="15">
      <c r="A16" s="133"/>
      <c r="B16" s="144"/>
      <c r="C16" s="145"/>
      <c r="D16" s="133"/>
      <c r="E16" s="133"/>
      <c r="F16" s="133"/>
      <c r="G16" s="133"/>
      <c r="H16" s="133"/>
      <c r="I16" s="133"/>
      <c r="J16" s="133"/>
      <c r="K16" s="135"/>
      <c r="L16" s="133"/>
      <c r="M16" s="133"/>
      <c r="N16" s="133"/>
      <c r="O16" s="133"/>
      <c r="P16" s="133"/>
      <c r="Q16" s="133"/>
      <c r="R16" s="133"/>
      <c r="S16" s="135"/>
      <c r="T16" s="135"/>
      <c r="U16" s="133"/>
      <c r="V16" s="133"/>
    </row>
    <row r="17" spans="1:22" ht="15">
      <c r="A17" s="133"/>
      <c r="B17" s="144"/>
      <c r="C17" s="145"/>
      <c r="D17" s="133"/>
      <c r="E17" s="133"/>
      <c r="F17" s="133"/>
      <c r="G17" s="133"/>
      <c r="H17" s="133"/>
      <c r="I17" s="133"/>
      <c r="J17" s="133"/>
      <c r="K17" s="135"/>
      <c r="L17" s="133"/>
      <c r="M17" s="133"/>
      <c r="N17" s="133"/>
      <c r="O17" s="133"/>
      <c r="P17" s="133"/>
      <c r="Q17" s="133"/>
      <c r="R17" s="133"/>
      <c r="S17" s="135"/>
      <c r="T17" s="135"/>
      <c r="U17" s="133"/>
      <c r="V17" s="133"/>
    </row>
    <row r="18" spans="1:22" ht="15">
      <c r="A18" s="133"/>
      <c r="B18" s="144"/>
      <c r="C18" s="145"/>
      <c r="D18" s="133"/>
      <c r="E18" s="133"/>
      <c r="F18" s="133"/>
      <c r="G18" s="133"/>
      <c r="H18" s="133"/>
      <c r="I18" s="133"/>
      <c r="J18" s="133"/>
      <c r="K18" s="135"/>
      <c r="L18" s="133"/>
      <c r="M18" s="133"/>
      <c r="N18" s="133"/>
      <c r="O18" s="133"/>
      <c r="P18" s="133"/>
      <c r="Q18" s="133"/>
      <c r="R18" s="133"/>
      <c r="S18" s="135"/>
      <c r="T18" s="135"/>
      <c r="U18" s="133"/>
      <c r="V18" s="133"/>
    </row>
    <row r="19" spans="1:22" ht="15">
      <c r="A19" s="133"/>
      <c r="B19" s="144"/>
      <c r="C19" s="145"/>
      <c r="D19" s="133"/>
      <c r="E19" s="133"/>
      <c r="F19" s="133"/>
      <c r="G19" s="133"/>
      <c r="H19" s="133"/>
      <c r="I19" s="133"/>
      <c r="J19" s="133"/>
      <c r="K19" s="135"/>
      <c r="L19" s="133"/>
      <c r="M19" s="133"/>
      <c r="N19" s="133"/>
      <c r="O19" s="133"/>
      <c r="P19" s="133"/>
      <c r="Q19" s="133"/>
      <c r="R19" s="133"/>
      <c r="S19" s="135"/>
      <c r="T19" s="135"/>
      <c r="U19" s="133"/>
      <c r="V19" s="133"/>
    </row>
    <row r="20" spans="1:22" ht="15">
      <c r="A20" s="133"/>
      <c r="B20" s="144"/>
      <c r="C20" s="145"/>
      <c r="D20" s="133"/>
      <c r="E20" s="133"/>
      <c r="F20" s="133"/>
      <c r="G20" s="133"/>
      <c r="H20" s="133"/>
      <c r="I20" s="133"/>
      <c r="J20" s="133"/>
      <c r="K20" s="135"/>
      <c r="L20" s="133"/>
      <c r="M20" s="133"/>
      <c r="N20" s="133"/>
      <c r="O20" s="133"/>
      <c r="P20" s="133"/>
      <c r="Q20" s="133"/>
      <c r="R20" s="133"/>
      <c r="S20" s="135"/>
      <c r="T20" s="135"/>
      <c r="U20" s="133"/>
      <c r="V20" s="133"/>
    </row>
    <row r="21" spans="1:22" ht="15">
      <c r="A21" s="133"/>
      <c r="B21" s="144"/>
      <c r="C21" s="145"/>
      <c r="D21" s="133"/>
      <c r="E21" s="133"/>
      <c r="F21" s="133"/>
      <c r="G21" s="133"/>
      <c r="H21" s="133"/>
      <c r="I21" s="133"/>
      <c r="J21" s="133"/>
      <c r="K21" s="135"/>
      <c r="L21" s="133"/>
      <c r="M21" s="133"/>
      <c r="N21" s="133"/>
      <c r="O21" s="133"/>
      <c r="P21" s="133"/>
      <c r="Q21" s="133"/>
      <c r="R21" s="133"/>
      <c r="S21" s="135"/>
      <c r="T21" s="135"/>
      <c r="U21" s="133"/>
      <c r="V21" s="133"/>
    </row>
    <row r="22" spans="1:22" ht="15">
      <c r="A22" s="133"/>
      <c r="B22" s="144"/>
      <c r="C22" s="145"/>
      <c r="D22" s="133"/>
      <c r="E22" s="133"/>
      <c r="F22" s="133"/>
      <c r="G22" s="133"/>
      <c r="H22" s="133"/>
      <c r="I22" s="133"/>
      <c r="J22" s="133"/>
      <c r="K22" s="135"/>
      <c r="L22" s="133"/>
      <c r="M22" s="133"/>
      <c r="N22" s="133"/>
      <c r="O22" s="133"/>
      <c r="P22" s="133"/>
      <c r="Q22" s="133"/>
      <c r="R22" s="133"/>
      <c r="S22" s="135"/>
      <c r="T22" s="135"/>
      <c r="U22" s="133"/>
      <c r="V22" s="133"/>
    </row>
    <row r="23" spans="1:22" ht="15">
      <c r="A23" s="133"/>
      <c r="B23" s="144"/>
      <c r="C23" s="145"/>
      <c r="D23" s="133"/>
      <c r="E23" s="133"/>
      <c r="F23" s="133"/>
      <c r="G23" s="133"/>
      <c r="H23" s="133"/>
      <c r="I23" s="133"/>
      <c r="J23" s="133"/>
      <c r="K23" s="135"/>
      <c r="L23" s="133"/>
      <c r="M23" s="133"/>
      <c r="N23" s="133"/>
      <c r="O23" s="133"/>
      <c r="P23" s="133"/>
      <c r="Q23" s="133"/>
      <c r="R23" s="133"/>
      <c r="S23" s="135"/>
      <c r="T23" s="135"/>
      <c r="U23" s="133"/>
      <c r="V23" s="133"/>
    </row>
    <row r="24" spans="1:22" ht="15">
      <c r="A24" s="133"/>
      <c r="B24" s="144"/>
      <c r="C24" s="146"/>
      <c r="D24" s="113"/>
      <c r="E24" s="113"/>
      <c r="F24" s="113"/>
      <c r="G24" s="113"/>
      <c r="H24" s="113"/>
      <c r="I24" s="113"/>
      <c r="J24" s="113"/>
      <c r="K24" s="112"/>
      <c r="L24" s="113"/>
      <c r="M24" s="113"/>
      <c r="N24" s="113"/>
      <c r="O24" s="113"/>
      <c r="P24" s="113"/>
      <c r="Q24" s="113"/>
      <c r="R24" s="113"/>
      <c r="S24" s="112"/>
      <c r="T24" s="135"/>
      <c r="U24" s="133"/>
      <c r="V24" s="133"/>
    </row>
    <row r="25" spans="1:22" ht="15">
      <c r="A25" s="133"/>
      <c r="B25" s="144"/>
      <c r="C25" s="146"/>
      <c r="D25" s="113"/>
      <c r="E25" s="113"/>
      <c r="F25" s="113"/>
      <c r="G25" s="113"/>
      <c r="H25" s="113"/>
      <c r="I25" s="113"/>
      <c r="J25" s="113"/>
      <c r="K25" s="112"/>
      <c r="L25" s="113"/>
      <c r="M25" s="113"/>
      <c r="N25" s="113"/>
      <c r="O25" s="113"/>
      <c r="P25" s="113"/>
      <c r="Q25" s="113"/>
      <c r="R25" s="113"/>
      <c r="S25" s="112"/>
      <c r="T25" s="135"/>
      <c r="U25" s="113"/>
      <c r="V25" s="113"/>
    </row>
    <row r="26" spans="1:22" ht="15">
      <c r="A26" s="133"/>
      <c r="B26" s="144"/>
      <c r="C26" s="146"/>
      <c r="D26" s="113"/>
      <c r="E26" s="113"/>
      <c r="F26" s="113"/>
      <c r="G26" s="113"/>
      <c r="H26" s="113"/>
      <c r="I26" s="113"/>
      <c r="J26" s="113"/>
      <c r="K26" s="112"/>
      <c r="L26" s="113"/>
      <c r="M26" s="113"/>
      <c r="N26" s="113"/>
      <c r="O26" s="113"/>
      <c r="P26" s="113"/>
      <c r="Q26" s="113"/>
      <c r="R26" s="113"/>
      <c r="S26" s="112"/>
      <c r="T26" s="135"/>
      <c r="U26" s="113"/>
      <c r="V26" s="113"/>
    </row>
    <row r="27" spans="1:22">
      <c r="A27" s="133"/>
      <c r="B27" s="133"/>
      <c r="C27" s="133"/>
      <c r="D27" s="133"/>
      <c r="E27" s="133"/>
      <c r="F27" s="133"/>
      <c r="G27" s="133"/>
      <c r="H27" s="133"/>
      <c r="I27" s="133"/>
      <c r="J27" s="133"/>
      <c r="K27" s="135"/>
      <c r="L27" s="133"/>
      <c r="M27" s="133"/>
      <c r="N27" s="133"/>
      <c r="O27" s="133"/>
      <c r="P27" s="133"/>
      <c r="Q27" s="133"/>
      <c r="R27" s="133"/>
      <c r="S27" s="135"/>
      <c r="T27" s="135"/>
      <c r="U27" s="133"/>
      <c r="V27" s="133"/>
    </row>
    <row r="30" spans="1:22">
      <c r="B30" s="103"/>
    </row>
    <row r="31" spans="1:22">
      <c r="B31" s="103"/>
    </row>
    <row r="32" spans="1:22">
      <c r="I32" s="103"/>
      <c r="J32" s="103"/>
      <c r="K32" s="103"/>
      <c r="L32" s="103"/>
    </row>
    <row r="33" spans="9:17">
      <c r="I33" s="103" t="s">
        <v>263</v>
      </c>
      <c r="J33" s="472" t="s">
        <v>264</v>
      </c>
      <c r="K33" s="472"/>
      <c r="L33" s="472"/>
      <c r="M33" s="472"/>
      <c r="N33" s="472"/>
      <c r="O33" s="472"/>
      <c r="P33" s="472"/>
      <c r="Q33" s="472"/>
    </row>
    <row r="34" spans="9:17">
      <c r="I34" s="103"/>
      <c r="J34" s="472" t="s">
        <v>265</v>
      </c>
      <c r="K34" s="472"/>
      <c r="L34" s="472"/>
      <c r="M34" s="472"/>
      <c r="N34" s="472"/>
      <c r="O34" s="472"/>
      <c r="P34" s="472"/>
      <c r="Q34" s="472"/>
    </row>
  </sheetData>
  <mergeCells count="23">
    <mergeCell ref="A3:A6"/>
    <mergeCell ref="B3:B6"/>
    <mergeCell ref="C3:C6"/>
    <mergeCell ref="D3:K3"/>
    <mergeCell ref="L3:S3"/>
    <mergeCell ref="F5:F6"/>
    <mergeCell ref="G5:G6"/>
    <mergeCell ref="H5:K5"/>
    <mergeCell ref="O5:O6"/>
    <mergeCell ref="D4:F4"/>
    <mergeCell ref="G4:K4"/>
    <mergeCell ref="L4:N5"/>
    <mergeCell ref="O4:S4"/>
    <mergeCell ref="D5:D6"/>
    <mergeCell ref="E5:E6"/>
    <mergeCell ref="P5:S5"/>
    <mergeCell ref="J33:Q33"/>
    <mergeCell ref="B1:P1"/>
    <mergeCell ref="J34:Q34"/>
    <mergeCell ref="T3:T5"/>
    <mergeCell ref="U3:V3"/>
    <mergeCell ref="V4:V5"/>
    <mergeCell ref="U4:U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9"/>
  <sheetViews>
    <sheetView workbookViewId="0" xr3:uid="{C67EF94B-0B3B-5838-830C-E3A509766221}">
      <selection activeCell="B39" sqref="B39:I39"/>
    </sheetView>
  </sheetViews>
  <sheetFormatPr defaultRowHeight="14.25"/>
  <cols>
    <col min="1" max="1" width="9" style="125" customWidth="1"/>
    <col min="2" max="2" width="18.140625" style="125" customWidth="1"/>
    <col min="3" max="3" width="10.140625" style="125" customWidth="1"/>
    <col min="4" max="4" width="11.85546875" style="125" customWidth="1"/>
    <col min="5" max="5" width="9.140625" style="125"/>
    <col min="6" max="6" width="9.5703125" style="125" customWidth="1"/>
    <col min="7" max="8" width="9.140625" style="125"/>
    <col min="9" max="9" width="10.5703125" style="125" customWidth="1"/>
    <col min="10" max="16384" width="9.140625" style="125"/>
  </cols>
  <sheetData>
    <row r="1" spans="1:9">
      <c r="A1" s="126" t="s">
        <v>266</v>
      </c>
      <c r="B1" s="126"/>
    </row>
    <row r="3" spans="1:9">
      <c r="B3" s="514" t="s">
        <v>267</v>
      </c>
      <c r="C3" s="514"/>
      <c r="D3" s="514"/>
      <c r="E3" s="514"/>
      <c r="F3" s="514"/>
      <c r="G3" s="514"/>
      <c r="H3" s="514"/>
      <c r="I3" s="514"/>
    </row>
    <row r="5" spans="1:9">
      <c r="H5" s="103" t="s">
        <v>268</v>
      </c>
    </row>
    <row r="6" spans="1:9">
      <c r="A6" s="136"/>
      <c r="B6" s="136"/>
      <c r="C6" s="474" t="s">
        <v>269</v>
      </c>
      <c r="D6" s="515" t="s">
        <v>270</v>
      </c>
      <c r="E6" s="498"/>
      <c r="F6" s="515" t="s">
        <v>271</v>
      </c>
      <c r="G6" s="498"/>
      <c r="H6" s="516" t="s">
        <v>272</v>
      </c>
      <c r="I6" s="498"/>
    </row>
    <row r="7" spans="1:9">
      <c r="A7" s="137" t="s">
        <v>273</v>
      </c>
      <c r="B7" s="137" t="s">
        <v>274</v>
      </c>
      <c r="C7" s="475"/>
      <c r="D7" s="517" t="s">
        <v>275</v>
      </c>
      <c r="E7" s="517" t="s">
        <v>227</v>
      </c>
      <c r="F7" s="517" t="s">
        <v>276</v>
      </c>
      <c r="G7" s="517" t="s">
        <v>229</v>
      </c>
      <c r="H7" s="517">
        <v>2020</v>
      </c>
      <c r="I7" s="517">
        <v>2021</v>
      </c>
    </row>
    <row r="8" spans="1:9">
      <c r="A8" s="138"/>
      <c r="B8" s="138"/>
      <c r="C8" s="476"/>
      <c r="D8" s="476"/>
      <c r="E8" s="476"/>
      <c r="F8" s="476"/>
      <c r="G8" s="476"/>
      <c r="H8" s="476"/>
      <c r="I8" s="476"/>
    </row>
    <row r="9" spans="1:9">
      <c r="A9" s="133">
        <v>1</v>
      </c>
      <c r="B9" s="133"/>
      <c r="C9" s="135"/>
      <c r="D9" s="135"/>
      <c r="E9" s="135"/>
      <c r="F9" s="135"/>
      <c r="G9" s="135"/>
      <c r="H9" s="135"/>
      <c r="I9" s="135"/>
    </row>
    <row r="10" spans="1:9">
      <c r="A10" s="133">
        <v>2</v>
      </c>
      <c r="B10" s="133"/>
      <c r="C10" s="135"/>
      <c r="D10" s="135"/>
      <c r="E10" s="135"/>
      <c r="F10" s="135"/>
      <c r="G10" s="135"/>
      <c r="H10" s="135"/>
      <c r="I10" s="135"/>
    </row>
    <row r="11" spans="1:9">
      <c r="A11" s="133">
        <v>3</v>
      </c>
      <c r="B11" s="133"/>
      <c r="C11" s="135"/>
      <c r="D11" s="135"/>
      <c r="E11" s="135"/>
      <c r="F11" s="135"/>
      <c r="G11" s="135"/>
      <c r="H11" s="135"/>
      <c r="I11" s="135"/>
    </row>
    <row r="12" spans="1:9">
      <c r="A12" s="133">
        <v>4</v>
      </c>
      <c r="B12" s="133"/>
      <c r="C12" s="135"/>
      <c r="D12" s="135"/>
      <c r="E12" s="135"/>
      <c r="F12" s="135"/>
      <c r="G12" s="135"/>
      <c r="H12" s="135"/>
      <c r="I12" s="135"/>
    </row>
    <row r="13" spans="1:9">
      <c r="A13" s="133">
        <v>5</v>
      </c>
      <c r="B13" s="133"/>
      <c r="C13" s="135"/>
      <c r="D13" s="135"/>
      <c r="E13" s="135"/>
      <c r="F13" s="135"/>
      <c r="G13" s="135"/>
      <c r="H13" s="135"/>
      <c r="I13" s="135"/>
    </row>
    <row r="14" spans="1:9">
      <c r="A14" s="133">
        <v>6</v>
      </c>
      <c r="B14" s="133"/>
      <c r="C14" s="135"/>
      <c r="D14" s="135"/>
      <c r="E14" s="135"/>
      <c r="F14" s="135"/>
      <c r="G14" s="135"/>
      <c r="H14" s="135"/>
      <c r="I14" s="135"/>
    </row>
    <row r="15" spans="1:9">
      <c r="A15" s="133">
        <v>7</v>
      </c>
      <c r="B15" s="133"/>
      <c r="C15" s="135"/>
      <c r="D15" s="135"/>
      <c r="E15" s="135"/>
      <c r="F15" s="135"/>
      <c r="G15" s="135"/>
      <c r="H15" s="135"/>
      <c r="I15" s="135"/>
    </row>
    <row r="16" spans="1:9">
      <c r="A16" s="133">
        <v>8</v>
      </c>
      <c r="B16" s="133"/>
      <c r="C16" s="135"/>
      <c r="D16" s="135"/>
      <c r="E16" s="135"/>
      <c r="F16" s="135"/>
      <c r="G16" s="135"/>
      <c r="H16" s="135"/>
      <c r="I16" s="135"/>
    </row>
    <row r="17" spans="1:9">
      <c r="A17" s="133">
        <v>9</v>
      </c>
      <c r="B17" s="133"/>
      <c r="C17" s="135"/>
      <c r="D17" s="135"/>
      <c r="E17" s="135"/>
      <c r="F17" s="135"/>
      <c r="G17" s="135"/>
      <c r="H17" s="135"/>
      <c r="I17" s="135"/>
    </row>
    <row r="18" spans="1:9">
      <c r="A18" s="133">
        <v>10</v>
      </c>
      <c r="B18" s="133"/>
      <c r="C18" s="135"/>
      <c r="D18" s="135"/>
      <c r="E18" s="135"/>
      <c r="F18" s="135"/>
      <c r="G18" s="135"/>
      <c r="H18" s="135"/>
      <c r="I18" s="135"/>
    </row>
    <row r="19" spans="1:9">
      <c r="A19" s="133">
        <v>11</v>
      </c>
      <c r="B19" s="133"/>
      <c r="C19" s="135"/>
      <c r="D19" s="135"/>
      <c r="E19" s="135"/>
      <c r="F19" s="135"/>
      <c r="G19" s="135"/>
      <c r="H19" s="135"/>
      <c r="I19" s="135"/>
    </row>
    <row r="20" spans="1:9">
      <c r="A20" s="133">
        <v>12</v>
      </c>
      <c r="B20" s="133"/>
      <c r="C20" s="135"/>
      <c r="D20" s="135"/>
      <c r="E20" s="135"/>
      <c r="F20" s="135"/>
      <c r="G20" s="135"/>
      <c r="H20" s="135"/>
      <c r="I20" s="135"/>
    </row>
    <row r="21" spans="1:9">
      <c r="A21" s="133">
        <v>13</v>
      </c>
      <c r="B21" s="133"/>
      <c r="C21" s="135"/>
      <c r="D21" s="135"/>
      <c r="E21" s="135"/>
      <c r="F21" s="135"/>
      <c r="G21" s="135"/>
      <c r="H21" s="135"/>
      <c r="I21" s="135"/>
    </row>
    <row r="22" spans="1:9">
      <c r="A22" s="133">
        <v>14</v>
      </c>
      <c r="B22" s="133"/>
      <c r="C22" s="135"/>
      <c r="D22" s="135"/>
      <c r="E22" s="135"/>
      <c r="F22" s="135"/>
      <c r="G22" s="135"/>
      <c r="H22" s="135"/>
      <c r="I22" s="135"/>
    </row>
    <row r="23" spans="1:9">
      <c r="A23" s="133">
        <v>15</v>
      </c>
      <c r="B23" s="133"/>
      <c r="C23" s="135"/>
      <c r="D23" s="135"/>
      <c r="E23" s="135"/>
      <c r="F23" s="135"/>
      <c r="G23" s="135"/>
      <c r="H23" s="135"/>
      <c r="I23" s="135"/>
    </row>
    <row r="24" spans="1:9">
      <c r="A24" s="133">
        <v>16</v>
      </c>
      <c r="B24" s="133"/>
      <c r="C24" s="111"/>
      <c r="D24" s="111"/>
      <c r="E24" s="111"/>
      <c r="F24" s="111"/>
      <c r="G24" s="111"/>
      <c r="H24" s="111"/>
      <c r="I24" s="111"/>
    </row>
    <row r="25" spans="1:9">
      <c r="A25" s="133">
        <v>17</v>
      </c>
      <c r="B25" s="133"/>
      <c r="D25" s="135"/>
      <c r="E25" s="135"/>
      <c r="F25" s="135"/>
      <c r="G25" s="135"/>
      <c r="H25" s="135"/>
      <c r="I25" s="135"/>
    </row>
    <row r="26" spans="1:9">
      <c r="A26" s="133">
        <v>18</v>
      </c>
      <c r="B26" s="133"/>
      <c r="C26" s="135"/>
      <c r="D26" s="135"/>
      <c r="E26" s="135"/>
      <c r="F26" s="135"/>
      <c r="G26" s="135"/>
      <c r="H26" s="135"/>
      <c r="I26" s="135"/>
    </row>
    <row r="27" spans="1:9">
      <c r="A27" s="133">
        <v>19</v>
      </c>
      <c r="B27" s="133"/>
      <c r="C27" s="135"/>
      <c r="D27" s="135"/>
      <c r="E27" s="135"/>
      <c r="F27" s="135"/>
      <c r="G27" s="135"/>
      <c r="H27" s="135"/>
      <c r="I27" s="135"/>
    </row>
    <row r="28" spans="1:9">
      <c r="A28" s="510" t="s">
        <v>277</v>
      </c>
      <c r="B28" s="500"/>
      <c r="C28" s="135"/>
      <c r="D28" s="135"/>
      <c r="E28" s="135"/>
      <c r="F28" s="135"/>
      <c r="G28" s="135"/>
      <c r="H28" s="135"/>
      <c r="I28" s="135"/>
    </row>
    <row r="29" spans="1:9" ht="14.25" customHeight="1">
      <c r="A29" s="511" t="s">
        <v>278</v>
      </c>
      <c r="B29" s="133" t="s">
        <v>279</v>
      </c>
      <c r="C29" s="135"/>
      <c r="D29" s="135"/>
      <c r="E29" s="135"/>
      <c r="F29" s="135"/>
      <c r="G29" s="135"/>
      <c r="H29" s="135"/>
      <c r="I29" s="135"/>
    </row>
    <row r="30" spans="1:9">
      <c r="A30" s="512"/>
      <c r="B30" s="133" t="s">
        <v>280</v>
      </c>
      <c r="C30" s="135"/>
      <c r="D30" s="135"/>
      <c r="E30" s="135"/>
      <c r="F30" s="135"/>
      <c r="G30" s="135"/>
      <c r="H30" s="135"/>
      <c r="I30" s="135"/>
    </row>
    <row r="31" spans="1:9">
      <c r="A31" s="512"/>
      <c r="B31" s="133" t="s">
        <v>281</v>
      </c>
      <c r="C31" s="135"/>
      <c r="D31" s="135"/>
      <c r="E31" s="135"/>
      <c r="F31" s="135"/>
      <c r="G31" s="135"/>
      <c r="H31" s="135"/>
      <c r="I31" s="135"/>
    </row>
    <row r="32" spans="1:9">
      <c r="A32" s="513"/>
      <c r="B32" s="139" t="s">
        <v>282</v>
      </c>
      <c r="C32" s="135"/>
      <c r="D32" s="135"/>
      <c r="E32" s="135"/>
      <c r="F32" s="135"/>
      <c r="G32" s="135"/>
      <c r="H32" s="135"/>
      <c r="I32" s="135"/>
    </row>
    <row r="33" spans="1:9">
      <c r="A33" s="113"/>
      <c r="B33" s="113" t="s">
        <v>283</v>
      </c>
      <c r="C33" s="112"/>
      <c r="D33" s="112"/>
      <c r="E33" s="112"/>
      <c r="F33" s="112"/>
      <c r="G33" s="112"/>
      <c r="H33" s="112"/>
      <c r="I33" s="112"/>
    </row>
    <row r="37" spans="1:9">
      <c r="B37" s="464" t="s">
        <v>248</v>
      </c>
      <c r="C37" s="464"/>
      <c r="D37" s="464"/>
      <c r="E37" s="464"/>
      <c r="F37" s="464"/>
      <c r="G37" s="464"/>
      <c r="H37" s="464"/>
      <c r="I37" s="464"/>
    </row>
    <row r="39" spans="1:9">
      <c r="B39" s="464" t="s">
        <v>284</v>
      </c>
      <c r="C39" s="464"/>
      <c r="D39" s="464"/>
      <c r="E39" s="464"/>
      <c r="F39" s="464"/>
      <c r="G39" s="464"/>
      <c r="H39" s="464"/>
      <c r="I39" s="464"/>
    </row>
  </sheetData>
  <mergeCells count="15">
    <mergeCell ref="A28:B28"/>
    <mergeCell ref="A29:A32"/>
    <mergeCell ref="B37:I37"/>
    <mergeCell ref="B39:I39"/>
    <mergeCell ref="B3:I3"/>
    <mergeCell ref="C6:C8"/>
    <mergeCell ref="D6:E6"/>
    <mergeCell ref="F6:G6"/>
    <mergeCell ref="H6:I6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1"/>
  <sheetViews>
    <sheetView workbookViewId="0" xr3:uid="{274F5AE0-5452-572F-8038-C13FFDA59D49}">
      <selection activeCell="M23" sqref="M23"/>
    </sheetView>
  </sheetViews>
  <sheetFormatPr defaultRowHeight="15"/>
  <cols>
    <col min="1" max="1" width="4.140625" bestFit="1" customWidth="1"/>
    <col min="2" max="2" width="20.140625" customWidth="1"/>
    <col min="3" max="3" width="11.5703125" customWidth="1"/>
    <col min="4" max="4" width="11.140625" customWidth="1"/>
    <col min="5" max="6" width="10.7109375" customWidth="1"/>
    <col min="7" max="7" width="11.42578125" customWidth="1"/>
    <col min="8" max="9" width="10" customWidth="1"/>
  </cols>
  <sheetData>
    <row r="1" spans="1:9">
      <c r="B1" t="s">
        <v>241</v>
      </c>
    </row>
    <row r="2" spans="1:9">
      <c r="B2" s="518" t="s">
        <v>285</v>
      </c>
      <c r="C2" s="518"/>
      <c r="D2" s="518"/>
      <c r="E2" s="518"/>
      <c r="F2" s="518"/>
      <c r="G2" s="518"/>
      <c r="H2" s="518"/>
      <c r="I2" s="518"/>
    </row>
    <row r="4" spans="1:9" s="314" customFormat="1">
      <c r="A4" s="466" t="s">
        <v>3</v>
      </c>
      <c r="B4" s="466" t="s">
        <v>243</v>
      </c>
      <c r="C4" s="468" t="s">
        <v>67</v>
      </c>
      <c r="D4" s="470" t="s">
        <v>103</v>
      </c>
      <c r="E4" s="471"/>
      <c r="F4" s="470" t="s">
        <v>70</v>
      </c>
      <c r="G4" s="471"/>
      <c r="H4" s="470" t="s">
        <v>244</v>
      </c>
      <c r="I4" s="471"/>
    </row>
    <row r="5" spans="1:9" s="314" customFormat="1">
      <c r="A5" s="467"/>
      <c r="B5" s="467"/>
      <c r="C5" s="469"/>
      <c r="D5" s="315" t="s">
        <v>245</v>
      </c>
      <c r="E5" s="315" t="s">
        <v>59</v>
      </c>
      <c r="F5" s="315" t="s">
        <v>246</v>
      </c>
      <c r="G5" s="315" t="s">
        <v>61</v>
      </c>
      <c r="H5" s="315">
        <v>2020</v>
      </c>
      <c r="I5" s="315">
        <v>2021</v>
      </c>
    </row>
    <row r="6" spans="1:9">
      <c r="A6" s="147">
        <v>1</v>
      </c>
      <c r="B6" s="147" t="s">
        <v>286</v>
      </c>
      <c r="C6" s="316"/>
      <c r="D6" s="316"/>
      <c r="E6" s="147"/>
      <c r="F6" s="147"/>
      <c r="G6" s="147"/>
      <c r="H6" s="147"/>
      <c r="I6" s="147"/>
    </row>
    <row r="7" spans="1:9">
      <c r="A7" s="147">
        <v>2</v>
      </c>
      <c r="B7" s="147" t="s">
        <v>287</v>
      </c>
      <c r="C7" s="316"/>
      <c r="D7" s="316"/>
      <c r="E7" s="147"/>
      <c r="F7" s="147"/>
      <c r="G7" s="147"/>
      <c r="H7" s="147"/>
      <c r="I7" s="147"/>
    </row>
    <row r="8" spans="1:9">
      <c r="A8" s="147">
        <v>3</v>
      </c>
      <c r="B8" s="147" t="s">
        <v>288</v>
      </c>
      <c r="C8" s="316"/>
      <c r="D8" s="316"/>
      <c r="E8" s="147"/>
      <c r="F8" s="147"/>
      <c r="G8" s="147"/>
      <c r="H8" s="147"/>
      <c r="I8" s="147"/>
    </row>
    <row r="9" spans="1:9">
      <c r="A9" s="147">
        <v>4</v>
      </c>
      <c r="B9" s="147" t="s">
        <v>289</v>
      </c>
      <c r="C9" s="316"/>
      <c r="D9" s="316"/>
      <c r="E9" s="147"/>
      <c r="F9" s="147"/>
      <c r="G9" s="147"/>
      <c r="H9" s="147"/>
      <c r="I9" s="147"/>
    </row>
    <row r="10" spans="1:9">
      <c r="A10" s="147">
        <v>5</v>
      </c>
      <c r="B10" s="147" t="s">
        <v>290</v>
      </c>
      <c r="C10" s="316"/>
      <c r="D10" s="316"/>
      <c r="E10" s="147"/>
      <c r="F10" s="147"/>
      <c r="G10" s="147"/>
      <c r="H10" s="147"/>
      <c r="I10" s="147"/>
    </row>
    <row r="11" spans="1:9">
      <c r="A11" s="147">
        <v>6</v>
      </c>
      <c r="B11" s="147" t="s">
        <v>291</v>
      </c>
      <c r="C11" s="316"/>
      <c r="D11" s="316"/>
      <c r="E11" s="147"/>
      <c r="F11" s="147"/>
      <c r="G11" s="147"/>
      <c r="H11" s="147"/>
      <c r="I11" s="147"/>
    </row>
    <row r="12" spans="1:9">
      <c r="A12" s="147">
        <v>7</v>
      </c>
      <c r="B12" s="147" t="s">
        <v>292</v>
      </c>
      <c r="C12" s="316"/>
      <c r="D12" s="316"/>
      <c r="E12" s="147"/>
      <c r="F12" s="147"/>
      <c r="G12" s="147"/>
      <c r="H12" s="147"/>
      <c r="I12" s="147"/>
    </row>
    <row r="13" spans="1:9">
      <c r="A13" s="147">
        <v>8</v>
      </c>
      <c r="B13" s="147" t="s">
        <v>293</v>
      </c>
      <c r="C13" s="316"/>
      <c r="D13" s="316"/>
      <c r="E13" s="147"/>
      <c r="F13" s="147"/>
      <c r="G13" s="147"/>
      <c r="H13" s="147"/>
      <c r="I13" s="147"/>
    </row>
    <row r="14" spans="1:9">
      <c r="A14" s="147">
        <v>9</v>
      </c>
      <c r="B14" s="147" t="s">
        <v>294</v>
      </c>
      <c r="C14" s="316"/>
      <c r="D14" s="316"/>
      <c r="E14" s="147"/>
      <c r="F14" s="147"/>
      <c r="G14" s="147"/>
      <c r="H14" s="147"/>
      <c r="I14" s="147"/>
    </row>
    <row r="15" spans="1:9">
      <c r="A15" s="147">
        <v>10</v>
      </c>
      <c r="B15" s="147" t="s">
        <v>295</v>
      </c>
      <c r="C15" s="316"/>
      <c r="D15" s="316"/>
      <c r="E15" s="147"/>
      <c r="F15" s="147"/>
      <c r="G15" s="147"/>
      <c r="H15" s="147"/>
      <c r="I15" s="147"/>
    </row>
    <row r="16" spans="1:9">
      <c r="A16" s="147">
        <v>11</v>
      </c>
      <c r="B16" s="147" t="s">
        <v>296</v>
      </c>
      <c r="C16" s="316"/>
      <c r="D16" s="316"/>
      <c r="E16" s="147"/>
      <c r="F16" s="147"/>
      <c r="G16" s="147"/>
      <c r="H16" s="147"/>
      <c r="I16" s="147"/>
    </row>
    <row r="17" spans="1:10">
      <c r="A17" s="147">
        <v>12</v>
      </c>
      <c r="B17" s="147" t="s">
        <v>297</v>
      </c>
      <c r="C17" s="316"/>
      <c r="D17" s="316"/>
      <c r="E17" s="147"/>
      <c r="F17" s="147"/>
      <c r="G17" s="147"/>
      <c r="H17" s="147"/>
      <c r="I17" s="147"/>
    </row>
    <row r="18" spans="1:10">
      <c r="A18" s="147">
        <v>13</v>
      </c>
      <c r="B18" s="147" t="s">
        <v>298</v>
      </c>
      <c r="C18" s="316"/>
      <c r="D18" s="316"/>
      <c r="E18" s="147"/>
      <c r="F18" s="147"/>
      <c r="G18" s="147"/>
      <c r="H18" s="147"/>
      <c r="I18" s="147"/>
    </row>
    <row r="19" spans="1:10">
      <c r="A19" s="147">
        <v>14</v>
      </c>
      <c r="B19" s="147" t="s">
        <v>299</v>
      </c>
      <c r="C19" s="316"/>
      <c r="D19" s="316"/>
      <c r="E19" s="147"/>
      <c r="F19" s="147"/>
      <c r="G19" s="147"/>
      <c r="H19" s="147"/>
      <c r="I19" s="147"/>
    </row>
    <row r="20" spans="1:10">
      <c r="A20" s="147">
        <v>15</v>
      </c>
      <c r="B20" s="147" t="s">
        <v>300</v>
      </c>
      <c r="C20" s="316"/>
      <c r="D20" s="316"/>
      <c r="E20" s="147"/>
      <c r="F20" s="147"/>
      <c r="G20" s="147"/>
      <c r="H20" s="147"/>
      <c r="I20" s="147"/>
    </row>
    <row r="21" spans="1:10">
      <c r="A21" s="147">
        <v>16</v>
      </c>
      <c r="B21" s="147" t="s">
        <v>301</v>
      </c>
      <c r="C21" s="316"/>
      <c r="D21" s="316"/>
      <c r="E21" s="147"/>
      <c r="F21" s="147"/>
      <c r="G21" s="147"/>
      <c r="H21" s="147"/>
      <c r="I21" s="147"/>
    </row>
    <row r="22" spans="1:10">
      <c r="A22" s="147">
        <v>17</v>
      </c>
      <c r="B22" s="147" t="s">
        <v>302</v>
      </c>
      <c r="C22" s="316"/>
      <c r="D22" s="316"/>
      <c r="E22" s="147"/>
      <c r="F22" s="147"/>
      <c r="G22" s="147"/>
      <c r="H22" s="147"/>
      <c r="I22" s="147"/>
    </row>
    <row r="23" spans="1:10">
      <c r="A23" s="147">
        <v>18</v>
      </c>
      <c r="B23" s="147" t="s">
        <v>303</v>
      </c>
      <c r="C23" s="316"/>
      <c r="D23" s="316"/>
      <c r="E23" s="147"/>
      <c r="F23" s="147"/>
      <c r="G23" s="147"/>
      <c r="H23" s="147"/>
      <c r="I23" s="147"/>
    </row>
    <row r="24" spans="1:10">
      <c r="A24" s="147">
        <v>19</v>
      </c>
      <c r="B24" s="147" t="s">
        <v>304</v>
      </c>
      <c r="C24" s="316"/>
      <c r="D24" s="316"/>
      <c r="E24" s="147"/>
      <c r="F24" s="147"/>
      <c r="G24" s="147"/>
      <c r="H24" s="147"/>
      <c r="I24" s="147"/>
    </row>
    <row r="25" spans="1:10">
      <c r="A25" s="147"/>
      <c r="B25" s="147" t="s">
        <v>247</v>
      </c>
      <c r="C25" s="316"/>
      <c r="D25" s="316"/>
      <c r="E25" s="316"/>
      <c r="F25" s="316"/>
      <c r="G25" s="316"/>
      <c r="H25" s="316"/>
      <c r="I25" s="316"/>
    </row>
    <row r="28" spans="1:10">
      <c r="C28" s="464" t="s">
        <v>248</v>
      </c>
      <c r="D28" s="464"/>
      <c r="E28" s="464"/>
      <c r="F28" s="464"/>
      <c r="G28" s="464"/>
      <c r="H28" s="464"/>
      <c r="I28" s="464"/>
      <c r="J28" s="464"/>
    </row>
    <row r="29" spans="1:10">
      <c r="C29" s="125"/>
      <c r="D29" s="125"/>
      <c r="E29" s="125"/>
      <c r="F29" s="125"/>
      <c r="G29" s="125"/>
      <c r="H29" s="125"/>
      <c r="I29" s="125"/>
      <c r="J29" s="125"/>
    </row>
    <row r="30" spans="1:10">
      <c r="C30" s="464" t="s">
        <v>284</v>
      </c>
      <c r="D30" s="464"/>
      <c r="E30" s="464"/>
      <c r="F30" s="464"/>
      <c r="G30" s="464"/>
      <c r="H30" s="464"/>
      <c r="I30" s="464"/>
      <c r="J30" s="464"/>
    </row>
    <row r="31" spans="1:10">
      <c r="C31" s="125"/>
      <c r="D31" s="125"/>
      <c r="E31" s="125"/>
      <c r="F31" s="125"/>
      <c r="G31" s="125"/>
      <c r="H31" s="125"/>
      <c r="I31" s="125"/>
      <c r="J31" s="125"/>
    </row>
  </sheetData>
  <mergeCells count="9">
    <mergeCell ref="B2:I2"/>
    <mergeCell ref="C28:J28"/>
    <mergeCell ref="C30:J30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  <pageSetup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C2181-FD54-4F4B-8EAF-CB31523553C0}">
  <dimension ref="A2:J8"/>
  <sheetViews>
    <sheetView tabSelected="1" workbookViewId="0" xr3:uid="{8B649BD1-E8FC-5BEF-804F-2CDB93626DE6}">
      <selection activeCell="E7" sqref="E7"/>
    </sheetView>
  </sheetViews>
  <sheetFormatPr defaultRowHeight="15"/>
  <cols>
    <col min="3" max="3" width="13.28515625" customWidth="1"/>
    <col min="4" max="4" width="13.5703125" customWidth="1"/>
    <col min="5" max="5" width="10.85546875" customWidth="1"/>
    <col min="6" max="7" width="16.42578125" customWidth="1"/>
    <col min="8" max="8" width="14" customWidth="1"/>
    <col min="9" max="9" width="10" customWidth="1"/>
    <col min="10" max="10" width="13.7109375" customWidth="1"/>
  </cols>
  <sheetData>
    <row r="2" spans="1:10">
      <c r="B2" s="563" t="s">
        <v>305</v>
      </c>
    </row>
    <row r="4" spans="1:10" ht="30" customHeight="1">
      <c r="A4" s="561" t="s">
        <v>86</v>
      </c>
      <c r="B4" s="562" t="s">
        <v>306</v>
      </c>
      <c r="C4" s="562" t="s">
        <v>307</v>
      </c>
      <c r="D4" s="562" t="s">
        <v>308</v>
      </c>
      <c r="E4" s="562" t="s">
        <v>309</v>
      </c>
      <c r="F4" s="562" t="s">
        <v>310</v>
      </c>
      <c r="G4" s="562" t="s">
        <v>311</v>
      </c>
      <c r="H4" s="562" t="s">
        <v>312</v>
      </c>
      <c r="I4" s="562"/>
      <c r="J4" s="562"/>
    </row>
    <row r="5" spans="1:10" ht="33" customHeight="1">
      <c r="A5" s="565"/>
      <c r="B5" s="566"/>
      <c r="C5" s="566"/>
      <c r="D5" s="566"/>
      <c r="E5" s="566"/>
      <c r="F5" s="566"/>
      <c r="G5" s="566"/>
      <c r="H5" s="567" t="s">
        <v>313</v>
      </c>
      <c r="I5" s="567" t="s">
        <v>314</v>
      </c>
      <c r="J5" s="567" t="s">
        <v>315</v>
      </c>
    </row>
    <row r="6" spans="1:10">
      <c r="A6" s="564">
        <v>1</v>
      </c>
      <c r="B6" s="147"/>
      <c r="C6" s="147"/>
      <c r="D6" s="147"/>
      <c r="E6" s="147"/>
      <c r="F6" s="147"/>
      <c r="G6" s="147"/>
      <c r="H6" s="147"/>
      <c r="I6" s="147"/>
      <c r="J6" s="147"/>
    </row>
    <row r="7" spans="1:10">
      <c r="A7" s="564">
        <v>2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>
      <c r="A8" s="564">
        <v>3</v>
      </c>
      <c r="B8" s="147"/>
      <c r="C8" s="147"/>
      <c r="D8" s="147"/>
      <c r="E8" s="147"/>
      <c r="F8" s="147"/>
      <c r="G8" s="147"/>
      <c r="H8" s="147"/>
      <c r="I8" s="147"/>
      <c r="J8" s="147"/>
    </row>
  </sheetData>
  <mergeCells count="8">
    <mergeCell ref="G4:G5"/>
    <mergeCell ref="H4:J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75"/>
  <sheetViews>
    <sheetView workbookViewId="0" xr3:uid="{33642244-9AC9-5136-AF77-195C889548CE}">
      <selection activeCell="B11" sqref="B11:H22"/>
    </sheetView>
  </sheetViews>
  <sheetFormatPr defaultRowHeight="14.25"/>
  <cols>
    <col min="1" max="1" width="28.85546875" style="310" customWidth="1"/>
    <col min="2" max="2" width="9.5703125" style="310" customWidth="1"/>
    <col min="3" max="4" width="9.140625" style="310"/>
    <col min="5" max="5" width="10.5703125" style="310" bestFit="1" customWidth="1"/>
    <col min="6" max="16384" width="9.140625" style="310"/>
  </cols>
  <sheetData>
    <row r="2" spans="1:8">
      <c r="A2" s="310" t="s">
        <v>316</v>
      </c>
    </row>
    <row r="4" spans="1:8">
      <c r="A4" s="332"/>
      <c r="B4" s="332"/>
      <c r="C4" s="332"/>
      <c r="D4" s="332"/>
      <c r="E4" s="332"/>
      <c r="F4" s="332"/>
      <c r="G4" s="332"/>
      <c r="H4" s="332"/>
    </row>
    <row r="5" spans="1:8">
      <c r="A5" s="463" t="s">
        <v>317</v>
      </c>
      <c r="B5" s="463"/>
      <c r="C5" s="463"/>
      <c r="D5" s="463"/>
      <c r="E5" s="463"/>
      <c r="F5" s="463"/>
      <c r="G5" s="463"/>
      <c r="H5" s="463"/>
    </row>
    <row r="6" spans="1:8">
      <c r="A6" s="346"/>
      <c r="B6" s="346"/>
      <c r="C6" s="346"/>
      <c r="D6" s="346"/>
      <c r="E6" s="346"/>
      <c r="F6" s="346"/>
      <c r="G6" s="346"/>
      <c r="H6" s="346"/>
    </row>
    <row r="7" spans="1:8">
      <c r="A7" s="334"/>
      <c r="B7" s="335" t="s">
        <v>318</v>
      </c>
      <c r="C7" s="336" t="s">
        <v>319</v>
      </c>
      <c r="D7" s="337"/>
      <c r="E7" s="336" t="s">
        <v>320</v>
      </c>
      <c r="F7" s="337"/>
      <c r="G7" s="336" t="s">
        <v>223</v>
      </c>
      <c r="H7" s="337"/>
    </row>
    <row r="8" spans="1:8">
      <c r="A8" s="341" t="s">
        <v>224</v>
      </c>
      <c r="B8" s="339" t="s">
        <v>225</v>
      </c>
      <c r="C8" s="334" t="s">
        <v>226</v>
      </c>
      <c r="D8" s="334" t="s">
        <v>227</v>
      </c>
      <c r="E8" s="334" t="s">
        <v>228</v>
      </c>
      <c r="F8" s="334" t="s">
        <v>229</v>
      </c>
      <c r="G8" s="340">
        <v>2020</v>
      </c>
      <c r="H8" s="334">
        <v>2021</v>
      </c>
    </row>
    <row r="9" spans="1:8">
      <c r="A9" s="338"/>
      <c r="B9" s="347"/>
      <c r="C9" s="338"/>
      <c r="D9" s="338"/>
      <c r="E9" s="338"/>
      <c r="F9" s="338"/>
      <c r="G9" s="348"/>
      <c r="H9" s="338"/>
    </row>
    <row r="10" spans="1:8">
      <c r="A10" s="349" t="s">
        <v>321</v>
      </c>
      <c r="B10" s="349"/>
      <c r="C10" s="349"/>
      <c r="D10" s="349"/>
      <c r="E10" s="349"/>
      <c r="F10" s="349"/>
      <c r="G10" s="349"/>
      <c r="H10" s="349"/>
    </row>
    <row r="11" spans="1:8">
      <c r="A11" s="349" t="s">
        <v>322</v>
      </c>
      <c r="B11" s="349"/>
      <c r="C11" s="349"/>
      <c r="D11" s="349"/>
      <c r="E11" s="350"/>
      <c r="F11" s="349"/>
      <c r="G11" s="349"/>
      <c r="H11" s="349"/>
    </row>
    <row r="12" spans="1:8">
      <c r="A12" s="343" t="s">
        <v>323</v>
      </c>
      <c r="B12" s="349"/>
      <c r="C12" s="349"/>
      <c r="D12" s="349"/>
      <c r="E12" s="351"/>
      <c r="F12" s="349"/>
      <c r="G12" s="351"/>
      <c r="H12" s="351"/>
    </row>
    <row r="13" spans="1:8">
      <c r="A13" s="343" t="s">
        <v>324</v>
      </c>
      <c r="B13" s="349"/>
      <c r="C13" s="349"/>
      <c r="D13" s="349"/>
      <c r="E13" s="351"/>
      <c r="F13" s="349"/>
      <c r="G13" s="349"/>
      <c r="H13" s="349"/>
    </row>
    <row r="14" spans="1:8">
      <c r="A14" s="349" t="s">
        <v>325</v>
      </c>
      <c r="B14" s="349"/>
      <c r="C14" s="349"/>
      <c r="D14" s="349"/>
      <c r="E14" s="351"/>
      <c r="F14" s="349"/>
      <c r="G14" s="349"/>
      <c r="H14" s="349"/>
    </row>
    <row r="15" spans="1:8">
      <c r="A15" s="349" t="s">
        <v>322</v>
      </c>
      <c r="B15" s="349"/>
      <c r="C15" s="349"/>
      <c r="D15" s="349"/>
      <c r="E15" s="351"/>
      <c r="F15" s="349"/>
      <c r="G15" s="349"/>
      <c r="H15" s="349"/>
    </row>
    <row r="16" spans="1:8">
      <c r="A16" s="343" t="s">
        <v>323</v>
      </c>
      <c r="B16" s="349"/>
      <c r="C16" s="349"/>
      <c r="D16" s="349"/>
      <c r="E16" s="351"/>
      <c r="F16" s="349"/>
      <c r="G16" s="349"/>
      <c r="H16" s="349"/>
    </row>
    <row r="17" spans="1:8">
      <c r="A17" s="343" t="s">
        <v>324</v>
      </c>
      <c r="B17" s="349"/>
      <c r="C17" s="349"/>
      <c r="D17" s="349"/>
      <c r="E17" s="351"/>
      <c r="F17" s="349"/>
      <c r="G17" s="351"/>
      <c r="H17" s="351"/>
    </row>
    <row r="18" spans="1:8">
      <c r="A18" s="349" t="s">
        <v>326</v>
      </c>
      <c r="B18" s="349"/>
      <c r="C18" s="349"/>
      <c r="D18" s="349"/>
      <c r="E18" s="351"/>
      <c r="F18" s="349"/>
      <c r="G18" s="349"/>
      <c r="H18" s="349"/>
    </row>
    <row r="19" spans="1:8">
      <c r="A19" s="349" t="s">
        <v>322</v>
      </c>
      <c r="B19" s="349"/>
      <c r="C19" s="349"/>
      <c r="D19" s="349"/>
      <c r="E19" s="351"/>
      <c r="F19" s="349"/>
      <c r="G19" s="349"/>
      <c r="H19" s="349"/>
    </row>
    <row r="20" spans="1:8">
      <c r="A20" s="343" t="s">
        <v>323</v>
      </c>
      <c r="B20" s="349"/>
      <c r="C20" s="349"/>
      <c r="D20" s="349"/>
      <c r="E20" s="351"/>
      <c r="F20" s="349"/>
      <c r="G20" s="351"/>
      <c r="H20" s="351"/>
    </row>
    <row r="21" spans="1:8">
      <c r="A21" s="343" t="s">
        <v>324</v>
      </c>
      <c r="B21" s="349"/>
      <c r="C21" s="349"/>
      <c r="D21" s="349"/>
      <c r="E21" s="351"/>
      <c r="F21" s="349"/>
      <c r="G21" s="351"/>
      <c r="H21" s="351"/>
    </row>
    <row r="22" spans="1:8">
      <c r="A22" s="345" t="s">
        <v>327</v>
      </c>
      <c r="B22" s="352"/>
      <c r="C22" s="345"/>
      <c r="D22" s="345"/>
      <c r="E22" s="352"/>
      <c r="F22" s="345"/>
      <c r="G22" s="345"/>
      <c r="H22" s="345"/>
    </row>
    <row r="23" spans="1:8">
      <c r="A23" s="332"/>
      <c r="B23" s="332"/>
      <c r="C23" s="332"/>
      <c r="D23" s="332"/>
      <c r="E23" s="332"/>
      <c r="F23" s="332"/>
      <c r="G23" s="332"/>
      <c r="H23" s="332"/>
    </row>
    <row r="24" spans="1:8">
      <c r="A24" s="332"/>
      <c r="B24" s="332"/>
      <c r="C24" s="332"/>
      <c r="D24" s="332"/>
      <c r="E24" s="332"/>
      <c r="F24" s="332"/>
      <c r="G24" s="332"/>
      <c r="H24" s="332"/>
    </row>
    <row r="25" spans="1:8">
      <c r="A25" s="332" t="s">
        <v>239</v>
      </c>
      <c r="B25" s="332"/>
      <c r="C25" s="332"/>
      <c r="D25" s="332"/>
      <c r="E25" s="332"/>
      <c r="F25" s="332"/>
      <c r="G25" s="332"/>
      <c r="H25" s="332"/>
    </row>
    <row r="26" spans="1:8">
      <c r="A26" s="332" t="s">
        <v>240</v>
      </c>
      <c r="B26" s="332"/>
      <c r="C26" s="332"/>
      <c r="D26" s="332"/>
      <c r="E26" s="332"/>
      <c r="F26" s="332"/>
      <c r="G26" s="332"/>
      <c r="H26" s="332"/>
    </row>
    <row r="27" spans="1:8">
      <c r="A27" s="332"/>
      <c r="B27" s="332"/>
      <c r="C27" s="332"/>
      <c r="D27" s="332"/>
      <c r="E27" s="332"/>
      <c r="F27" s="332"/>
      <c r="G27" s="332"/>
      <c r="H27" s="332"/>
    </row>
    <row r="28" spans="1:8">
      <c r="A28" s="332"/>
      <c r="B28" s="332"/>
      <c r="C28" s="332"/>
      <c r="D28" s="332"/>
      <c r="E28" s="332"/>
      <c r="F28" s="332"/>
      <c r="G28" s="332"/>
      <c r="H28" s="332"/>
    </row>
    <row r="29" spans="1:8">
      <c r="A29" s="332"/>
      <c r="B29" s="332"/>
      <c r="C29" s="332"/>
      <c r="D29" s="332"/>
      <c r="E29" s="332"/>
      <c r="F29" s="332"/>
      <c r="G29" s="332"/>
      <c r="H29" s="332"/>
    </row>
    <row r="30" spans="1:8">
      <c r="A30" s="332"/>
      <c r="B30" s="332"/>
      <c r="C30" s="332"/>
      <c r="D30" s="332"/>
      <c r="E30" s="332"/>
      <c r="F30" s="332"/>
      <c r="G30" s="332"/>
      <c r="H30" s="332"/>
    </row>
    <row r="31" spans="1:8">
      <c r="A31" s="332"/>
      <c r="B31" s="332"/>
      <c r="C31" s="332"/>
      <c r="D31" s="332"/>
      <c r="E31" s="332"/>
      <c r="F31" s="332"/>
      <c r="G31" s="332"/>
      <c r="H31" s="332"/>
    </row>
    <row r="32" spans="1:8">
      <c r="A32" s="332"/>
      <c r="B32" s="332"/>
      <c r="C32" s="332"/>
      <c r="D32" s="332"/>
      <c r="E32" s="332"/>
      <c r="F32" s="332"/>
      <c r="G32" s="332"/>
      <c r="H32" s="332"/>
    </row>
    <row r="33" spans="1:8">
      <c r="A33" s="332"/>
      <c r="B33" s="332"/>
      <c r="C33" s="332"/>
      <c r="D33" s="332"/>
      <c r="E33" s="332"/>
      <c r="F33" s="332"/>
      <c r="G33" s="332"/>
      <c r="H33" s="332"/>
    </row>
    <row r="61" spans="1:8">
      <c r="A61" s="311"/>
      <c r="B61" s="311"/>
      <c r="C61" s="311"/>
      <c r="D61" s="311"/>
      <c r="E61" s="311"/>
      <c r="F61" s="311"/>
      <c r="G61" s="311"/>
      <c r="H61" s="115"/>
    </row>
    <row r="62" spans="1:8">
      <c r="A62" s="115"/>
      <c r="B62" s="115"/>
      <c r="C62" s="115"/>
      <c r="D62" s="115"/>
      <c r="E62" s="115"/>
      <c r="F62" s="115"/>
      <c r="G62" s="115"/>
      <c r="H62" s="115"/>
    </row>
    <row r="63" spans="1:8">
      <c r="A63" s="312"/>
      <c r="B63" s="312"/>
      <c r="C63" s="312"/>
      <c r="D63" s="312"/>
      <c r="E63" s="312"/>
      <c r="F63" s="312"/>
      <c r="G63" s="312"/>
      <c r="H63" s="312"/>
    </row>
    <row r="64" spans="1:8">
      <c r="A64" s="312"/>
      <c r="B64" s="312"/>
      <c r="C64" s="312"/>
      <c r="D64" s="312"/>
      <c r="E64" s="312"/>
      <c r="F64" s="312"/>
      <c r="G64" s="312"/>
      <c r="H64" s="312"/>
    </row>
    <row r="65" spans="1:8">
      <c r="A65" s="312"/>
      <c r="B65" s="312"/>
      <c r="C65" s="312"/>
      <c r="D65" s="312"/>
      <c r="E65" s="312"/>
      <c r="F65" s="312"/>
      <c r="G65" s="312"/>
      <c r="H65" s="312"/>
    </row>
    <row r="66" spans="1:8">
      <c r="A66" s="313"/>
      <c r="B66" s="115"/>
      <c r="C66" s="115"/>
      <c r="D66" s="115"/>
      <c r="E66" s="115"/>
      <c r="F66" s="115"/>
      <c r="G66" s="115"/>
      <c r="H66" s="115"/>
    </row>
    <row r="67" spans="1:8">
      <c r="A67" s="115"/>
      <c r="B67" s="115"/>
      <c r="C67" s="115"/>
      <c r="D67" s="115"/>
      <c r="E67" s="115"/>
      <c r="F67" s="115"/>
      <c r="G67" s="115"/>
      <c r="H67" s="115"/>
    </row>
    <row r="68" spans="1:8">
      <c r="A68" s="312"/>
      <c r="B68" s="115"/>
      <c r="C68" s="115"/>
      <c r="D68" s="115"/>
      <c r="E68" s="115"/>
      <c r="F68" s="115"/>
      <c r="G68" s="115"/>
      <c r="H68" s="115"/>
    </row>
    <row r="69" spans="1:8">
      <c r="A69" s="312"/>
      <c r="B69" s="115"/>
      <c r="C69" s="115"/>
      <c r="D69" s="115"/>
      <c r="E69" s="115"/>
      <c r="F69" s="115"/>
      <c r="G69" s="115"/>
      <c r="H69" s="115"/>
    </row>
    <row r="70" spans="1:8">
      <c r="A70" s="311"/>
      <c r="B70" s="311"/>
      <c r="C70" s="311"/>
      <c r="D70" s="311"/>
      <c r="E70" s="311"/>
      <c r="F70" s="311"/>
      <c r="G70" s="311"/>
      <c r="H70" s="311"/>
    </row>
    <row r="74" spans="1:8">
      <c r="A74" s="115"/>
    </row>
    <row r="75" spans="1:8">
      <c r="A75" s="115"/>
    </row>
  </sheetData>
  <mergeCells count="1">
    <mergeCell ref="A5:H5"/>
  </mergeCells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35"/>
  <sheetViews>
    <sheetView workbookViewId="0" xr3:uid="{D624DF06-3800-545C-AC8D-BADC89115800}">
      <selection activeCell="H36" sqref="H36"/>
    </sheetView>
  </sheetViews>
  <sheetFormatPr defaultRowHeight="14.25"/>
  <cols>
    <col min="1" max="1" width="4.42578125" style="125" customWidth="1"/>
    <col min="2" max="2" width="22.42578125" style="125" customWidth="1"/>
    <col min="3" max="3" width="12" style="125" customWidth="1"/>
    <col min="4" max="4" width="11.85546875" style="125" customWidth="1"/>
    <col min="5" max="6" width="11" style="125" customWidth="1"/>
    <col min="7" max="7" width="10.5703125" style="125" customWidth="1"/>
    <col min="8" max="8" width="10.7109375" style="125" customWidth="1"/>
    <col min="9" max="9" width="10.42578125" style="125" customWidth="1"/>
    <col min="10" max="16384" width="9.140625" style="125"/>
  </cols>
  <sheetData>
    <row r="2" spans="1:9">
      <c r="B2" s="126" t="s">
        <v>316</v>
      </c>
    </row>
    <row r="3" spans="1:9">
      <c r="B3" s="519" t="s">
        <v>328</v>
      </c>
      <c r="C3" s="519"/>
      <c r="D3" s="519"/>
      <c r="E3" s="519"/>
      <c r="F3" s="519"/>
      <c r="G3" s="519"/>
      <c r="H3" s="519"/>
    </row>
    <row r="4" spans="1:9" ht="5.25" customHeight="1">
      <c r="B4" s="519"/>
      <c r="C4" s="519"/>
      <c r="D4" s="519"/>
      <c r="E4" s="519"/>
      <c r="F4" s="519"/>
      <c r="G4" s="519"/>
      <c r="H4" s="519"/>
    </row>
    <row r="5" spans="1:9" ht="3" customHeight="1"/>
    <row r="6" spans="1:9" ht="4.5" customHeight="1"/>
    <row r="7" spans="1:9" ht="3" customHeight="1"/>
    <row r="8" spans="1:9">
      <c r="A8" s="520" t="s">
        <v>273</v>
      </c>
      <c r="B8" s="521" t="s">
        <v>329</v>
      </c>
      <c r="C8" s="127" t="s">
        <v>318</v>
      </c>
      <c r="D8" s="522">
        <v>2018</v>
      </c>
      <c r="E8" s="520"/>
      <c r="F8" s="520">
        <v>2019</v>
      </c>
      <c r="G8" s="520"/>
      <c r="H8" s="128" t="s">
        <v>330</v>
      </c>
      <c r="I8" s="129"/>
    </row>
    <row r="9" spans="1:9">
      <c r="A9" s="520"/>
      <c r="B9" s="521"/>
      <c r="C9" s="130" t="s">
        <v>331</v>
      </c>
      <c r="D9" s="131" t="s">
        <v>332</v>
      </c>
      <c r="E9" s="132" t="s">
        <v>59</v>
      </c>
      <c r="F9" s="132" t="s">
        <v>333</v>
      </c>
      <c r="G9" s="132" t="s">
        <v>109</v>
      </c>
      <c r="H9" s="133">
        <v>2013</v>
      </c>
      <c r="I9" s="133">
        <v>2014</v>
      </c>
    </row>
    <row r="10" spans="1:9">
      <c r="A10" s="133">
        <v>1</v>
      </c>
      <c r="B10" s="133"/>
      <c r="C10" s="134"/>
      <c r="D10" s="135"/>
      <c r="E10" s="135"/>
      <c r="F10" s="135"/>
      <c r="G10" s="135"/>
      <c r="H10" s="135"/>
      <c r="I10" s="135"/>
    </row>
    <row r="11" spans="1:9">
      <c r="A11" s="133">
        <v>2</v>
      </c>
      <c r="B11" s="133"/>
      <c r="C11" s="135"/>
      <c r="D11" s="135"/>
      <c r="E11" s="135"/>
      <c r="F11" s="135"/>
      <c r="G11" s="135"/>
      <c r="H11" s="135"/>
      <c r="I11" s="135"/>
    </row>
    <row r="12" spans="1:9">
      <c r="A12" s="133">
        <v>3</v>
      </c>
      <c r="B12" s="133"/>
      <c r="C12" s="135"/>
      <c r="D12" s="135"/>
      <c r="E12" s="135"/>
      <c r="F12" s="135"/>
      <c r="G12" s="135"/>
      <c r="H12" s="135"/>
      <c r="I12" s="135"/>
    </row>
    <row r="13" spans="1:9">
      <c r="A13" s="133">
        <v>4</v>
      </c>
      <c r="B13" s="133"/>
      <c r="C13" s="135"/>
      <c r="D13" s="135"/>
      <c r="E13" s="135"/>
      <c r="F13" s="135"/>
      <c r="G13" s="135"/>
      <c r="H13" s="135"/>
      <c r="I13" s="135"/>
    </row>
    <row r="14" spans="1:9">
      <c r="A14" s="133">
        <v>5</v>
      </c>
      <c r="B14" s="133"/>
      <c r="C14" s="135"/>
      <c r="D14" s="135"/>
      <c r="E14" s="135"/>
      <c r="F14" s="135"/>
      <c r="G14" s="135"/>
      <c r="H14" s="135"/>
      <c r="I14" s="135"/>
    </row>
    <row r="15" spans="1:9">
      <c r="A15" s="133">
        <v>6</v>
      </c>
      <c r="B15" s="133"/>
      <c r="C15" s="135"/>
      <c r="D15" s="135"/>
      <c r="E15" s="135"/>
      <c r="F15" s="135"/>
      <c r="G15" s="135"/>
      <c r="H15" s="135"/>
      <c r="I15" s="135"/>
    </row>
    <row r="16" spans="1:9">
      <c r="A16" s="133">
        <v>7</v>
      </c>
      <c r="B16" s="133"/>
      <c r="C16" s="135"/>
      <c r="D16" s="135"/>
      <c r="E16" s="135"/>
      <c r="F16" s="135"/>
      <c r="G16" s="135"/>
      <c r="H16" s="135"/>
      <c r="I16" s="135"/>
    </row>
    <row r="17" spans="1:9">
      <c r="A17" s="133">
        <v>8</v>
      </c>
      <c r="B17" s="133"/>
      <c r="C17" s="135"/>
      <c r="D17" s="135"/>
      <c r="E17" s="135"/>
      <c r="F17" s="135"/>
      <c r="G17" s="135"/>
      <c r="H17" s="135"/>
      <c r="I17" s="135"/>
    </row>
    <row r="18" spans="1:9">
      <c r="A18" s="133">
        <v>9</v>
      </c>
      <c r="B18" s="133"/>
      <c r="C18" s="135"/>
      <c r="D18" s="135"/>
      <c r="E18" s="135"/>
      <c r="F18" s="135"/>
      <c r="G18" s="135"/>
      <c r="H18" s="135"/>
      <c r="I18" s="135"/>
    </row>
    <row r="19" spans="1:9">
      <c r="A19" s="133">
        <v>10</v>
      </c>
      <c r="B19" s="133"/>
      <c r="C19" s="135"/>
      <c r="D19" s="135"/>
      <c r="E19" s="135"/>
      <c r="F19" s="135"/>
      <c r="G19" s="135"/>
      <c r="H19" s="135"/>
      <c r="I19" s="135"/>
    </row>
    <row r="20" spans="1:9">
      <c r="A20" s="133">
        <v>11</v>
      </c>
      <c r="B20" s="133"/>
      <c r="C20" s="135"/>
      <c r="D20" s="135"/>
      <c r="E20" s="135"/>
      <c r="F20" s="135"/>
      <c r="G20" s="135"/>
      <c r="H20" s="135"/>
      <c r="I20" s="135"/>
    </row>
    <row r="21" spans="1:9">
      <c r="A21" s="133">
        <v>12</v>
      </c>
      <c r="B21" s="133"/>
      <c r="C21" s="135"/>
      <c r="D21" s="135"/>
      <c r="E21" s="135"/>
      <c r="F21" s="135"/>
      <c r="G21" s="135"/>
      <c r="H21" s="135"/>
      <c r="I21" s="135"/>
    </row>
    <row r="22" spans="1:9">
      <c r="A22" s="133">
        <v>13</v>
      </c>
      <c r="B22" s="133"/>
      <c r="C22" s="135"/>
      <c r="D22" s="135"/>
      <c r="E22" s="135"/>
      <c r="F22" s="135"/>
      <c r="G22" s="135"/>
      <c r="H22" s="135"/>
      <c r="I22" s="135"/>
    </row>
    <row r="23" spans="1:9">
      <c r="A23" s="133">
        <v>14</v>
      </c>
      <c r="B23" s="133"/>
      <c r="C23" s="135"/>
      <c r="D23" s="135"/>
      <c r="E23" s="135"/>
      <c r="F23" s="135"/>
      <c r="G23" s="135"/>
      <c r="H23" s="135"/>
      <c r="I23" s="135"/>
    </row>
    <row r="24" spans="1:9">
      <c r="A24" s="133">
        <v>15</v>
      </c>
      <c r="B24" s="133"/>
      <c r="C24" s="135"/>
      <c r="D24" s="135"/>
      <c r="E24" s="135"/>
      <c r="F24" s="135"/>
      <c r="G24" s="135"/>
      <c r="H24" s="135"/>
      <c r="I24" s="135"/>
    </row>
    <row r="25" spans="1:9">
      <c r="A25" s="133">
        <v>16</v>
      </c>
      <c r="B25" s="133"/>
      <c r="C25" s="135"/>
      <c r="D25" s="135"/>
      <c r="E25" s="135"/>
      <c r="F25" s="135"/>
      <c r="G25" s="135"/>
      <c r="H25" s="135"/>
      <c r="I25" s="135"/>
    </row>
    <row r="26" spans="1:9">
      <c r="A26" s="133">
        <v>17</v>
      </c>
      <c r="B26" s="133"/>
      <c r="C26" s="135"/>
      <c r="D26" s="135"/>
      <c r="E26" s="135"/>
      <c r="F26" s="135"/>
      <c r="G26" s="135"/>
      <c r="H26" s="135"/>
      <c r="I26" s="135"/>
    </row>
    <row r="27" spans="1:9">
      <c r="A27" s="133">
        <v>18</v>
      </c>
      <c r="B27" s="133"/>
      <c r="C27" s="135"/>
      <c r="D27" s="135"/>
      <c r="E27" s="135"/>
      <c r="F27" s="135"/>
      <c r="G27" s="135"/>
      <c r="H27" s="135"/>
      <c r="I27" s="135"/>
    </row>
    <row r="28" spans="1:9">
      <c r="A28" s="133">
        <v>19</v>
      </c>
      <c r="B28" s="133"/>
      <c r="C28" s="135"/>
      <c r="D28" s="135"/>
      <c r="E28" s="135"/>
      <c r="F28" s="135"/>
      <c r="G28" s="135"/>
      <c r="H28" s="135"/>
      <c r="I28" s="135"/>
    </row>
    <row r="29" spans="1:9">
      <c r="A29" s="133"/>
      <c r="B29" s="133"/>
      <c r="C29" s="135"/>
      <c r="D29" s="135"/>
      <c r="E29" s="135"/>
      <c r="F29" s="135"/>
      <c r="G29" s="135"/>
      <c r="H29" s="135"/>
      <c r="I29" s="135"/>
    </row>
    <row r="30" spans="1:9">
      <c r="A30" s="113"/>
      <c r="B30" s="113" t="s">
        <v>283</v>
      </c>
      <c r="C30" s="112">
        <f t="shared" ref="C30:I30" si="0">SUM(C10:C29)</f>
        <v>0</v>
      </c>
      <c r="D30" s="112">
        <f t="shared" si="0"/>
        <v>0</v>
      </c>
      <c r="E30" s="112">
        <f t="shared" si="0"/>
        <v>0</v>
      </c>
      <c r="F30" s="112">
        <f t="shared" si="0"/>
        <v>0</v>
      </c>
      <c r="G30" s="112">
        <f t="shared" si="0"/>
        <v>0</v>
      </c>
      <c r="H30" s="112">
        <f t="shared" si="0"/>
        <v>0</v>
      </c>
      <c r="I30" s="112">
        <f t="shared" si="0"/>
        <v>0</v>
      </c>
    </row>
    <row r="31" spans="1:9">
      <c r="A31" s="133"/>
      <c r="B31" s="133"/>
      <c r="C31" s="135"/>
      <c r="D31" s="135"/>
      <c r="E31" s="135"/>
      <c r="F31" s="135"/>
      <c r="G31" s="135"/>
      <c r="H31" s="135"/>
      <c r="I31" s="135"/>
    </row>
    <row r="34" spans="3:9">
      <c r="C34" s="103" t="s">
        <v>334</v>
      </c>
      <c r="F34" s="464"/>
      <c r="G34" s="464"/>
      <c r="H34" s="464"/>
    </row>
    <row r="35" spans="3:9">
      <c r="C35" s="103" t="s">
        <v>335</v>
      </c>
      <c r="F35" s="464"/>
      <c r="G35" s="464"/>
      <c r="H35" s="464"/>
      <c r="I35" s="464"/>
    </row>
  </sheetData>
  <mergeCells count="7">
    <mergeCell ref="F35:I35"/>
    <mergeCell ref="B3:H4"/>
    <mergeCell ref="A8:A9"/>
    <mergeCell ref="B8:B9"/>
    <mergeCell ref="D8:E8"/>
    <mergeCell ref="F8:G8"/>
    <mergeCell ref="F34:H3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1"/>
  <sheetViews>
    <sheetView workbookViewId="0" xr3:uid="{11A3ACCB-1F19-5AC9-A611-4158731A345D}">
      <selection activeCell="B1" sqref="B1"/>
    </sheetView>
  </sheetViews>
  <sheetFormatPr defaultRowHeight="11.25"/>
  <cols>
    <col min="1" max="1" width="5.28515625" style="117" customWidth="1"/>
    <col min="2" max="2" width="42.5703125" style="117" customWidth="1"/>
    <col min="3" max="3" width="8.5703125" style="117" customWidth="1"/>
    <col min="4" max="4" width="9.140625" style="117" customWidth="1"/>
    <col min="5" max="5" width="9.5703125" style="117" customWidth="1"/>
    <col min="6" max="6" width="11.5703125" style="117" customWidth="1"/>
    <col min="7" max="16384" width="9.140625" style="117"/>
  </cols>
  <sheetData>
    <row r="1" spans="1:6">
      <c r="A1" s="116"/>
      <c r="B1" s="116" t="s">
        <v>316</v>
      </c>
    </row>
    <row r="2" spans="1:6">
      <c r="A2" s="116"/>
      <c r="B2" s="116"/>
    </row>
    <row r="3" spans="1:6">
      <c r="B3" s="528" t="s">
        <v>336</v>
      </c>
      <c r="C3" s="528"/>
      <c r="D3" s="528"/>
      <c r="E3" s="528"/>
    </row>
    <row r="5" spans="1:6">
      <c r="A5" s="529"/>
      <c r="B5" s="531" t="s">
        <v>337</v>
      </c>
      <c r="C5" s="529" t="s">
        <v>338</v>
      </c>
      <c r="D5" s="523">
        <v>2018</v>
      </c>
      <c r="E5" s="524"/>
      <c r="F5" s="529" t="s">
        <v>339</v>
      </c>
    </row>
    <row r="6" spans="1:6">
      <c r="A6" s="530"/>
      <c r="B6" s="532"/>
      <c r="C6" s="530"/>
      <c r="D6" s="118" t="s">
        <v>340</v>
      </c>
      <c r="E6" s="118" t="s">
        <v>59</v>
      </c>
      <c r="F6" s="530"/>
    </row>
    <row r="7" spans="1:6">
      <c r="A7" s="523" t="s">
        <v>341</v>
      </c>
      <c r="B7" s="524"/>
      <c r="C7" s="119"/>
      <c r="D7" s="119"/>
      <c r="E7" s="119"/>
      <c r="F7" s="120"/>
    </row>
    <row r="8" spans="1:6" ht="30" customHeight="1">
      <c r="A8" s="121">
        <v>1</v>
      </c>
      <c r="B8" s="121" t="s">
        <v>342</v>
      </c>
      <c r="C8" s="122"/>
      <c r="D8" s="122"/>
      <c r="E8" s="122"/>
      <c r="F8" s="122"/>
    </row>
    <row r="9" spans="1:6" ht="18.75" customHeight="1">
      <c r="A9" s="121">
        <v>2</v>
      </c>
      <c r="B9" s="121" t="s">
        <v>343</v>
      </c>
      <c r="C9" s="122"/>
      <c r="D9" s="122"/>
      <c r="E9" s="122"/>
      <c r="F9" s="122"/>
    </row>
    <row r="10" spans="1:6" ht="25.5" customHeight="1">
      <c r="A10" s="121">
        <v>3</v>
      </c>
      <c r="B10" s="121" t="s">
        <v>344</v>
      </c>
      <c r="C10" s="122"/>
      <c r="D10" s="122"/>
      <c r="E10" s="122"/>
      <c r="F10" s="122"/>
    </row>
    <row r="11" spans="1:6">
      <c r="A11" s="121">
        <v>4</v>
      </c>
      <c r="B11" s="121" t="s">
        <v>345</v>
      </c>
      <c r="C11" s="122"/>
      <c r="D11" s="122"/>
      <c r="E11" s="122"/>
      <c r="F11" s="122"/>
    </row>
    <row r="12" spans="1:6" ht="21">
      <c r="A12" s="121">
        <v>5</v>
      </c>
      <c r="B12" s="121" t="s">
        <v>346</v>
      </c>
      <c r="C12" s="122"/>
      <c r="D12" s="122"/>
      <c r="E12" s="122"/>
      <c r="F12" s="122"/>
    </row>
    <row r="13" spans="1:6">
      <c r="A13" s="121">
        <v>6</v>
      </c>
      <c r="B13" s="121" t="s">
        <v>347</v>
      </c>
      <c r="C13" s="122"/>
      <c r="D13" s="122"/>
      <c r="E13" s="122"/>
      <c r="F13" s="122"/>
    </row>
    <row r="14" spans="1:6" ht="22.5" customHeight="1">
      <c r="A14" s="121">
        <v>7</v>
      </c>
      <c r="B14" s="121" t="s">
        <v>348</v>
      </c>
      <c r="C14" s="122"/>
      <c r="D14" s="122"/>
      <c r="E14" s="122"/>
      <c r="F14" s="122"/>
    </row>
    <row r="15" spans="1:6" ht="24" customHeight="1">
      <c r="A15" s="121">
        <v>8</v>
      </c>
      <c r="B15" s="121" t="s">
        <v>349</v>
      </c>
      <c r="C15" s="122"/>
      <c r="D15" s="122"/>
      <c r="E15" s="122"/>
      <c r="F15" s="122"/>
    </row>
    <row r="16" spans="1:6" ht="36.75" customHeight="1">
      <c r="A16" s="121">
        <v>9</v>
      </c>
      <c r="B16" s="121" t="s">
        <v>350</v>
      </c>
      <c r="C16" s="122"/>
      <c r="D16" s="122"/>
      <c r="E16" s="122"/>
      <c r="F16" s="122"/>
    </row>
    <row r="17" spans="1:6" ht="42.75" customHeight="1">
      <c r="A17" s="121">
        <v>10</v>
      </c>
      <c r="B17" s="121" t="s">
        <v>351</v>
      </c>
      <c r="C17" s="122"/>
      <c r="D17" s="122"/>
      <c r="E17" s="122"/>
      <c r="F17" s="122"/>
    </row>
    <row r="18" spans="1:6" ht="48.75" customHeight="1">
      <c r="A18" s="121">
        <v>11</v>
      </c>
      <c r="B18" s="121" t="s">
        <v>352</v>
      </c>
      <c r="C18" s="122"/>
      <c r="D18" s="122"/>
      <c r="E18" s="122"/>
      <c r="F18" s="122"/>
    </row>
    <row r="19" spans="1:6" ht="30.75" customHeight="1">
      <c r="A19" s="121">
        <v>12</v>
      </c>
      <c r="B19" s="121" t="s">
        <v>353</v>
      </c>
      <c r="C19" s="122"/>
      <c r="D19" s="122"/>
      <c r="E19" s="122"/>
      <c r="F19" s="122"/>
    </row>
    <row r="20" spans="1:6" ht="35.25" customHeight="1">
      <c r="A20" s="121">
        <v>13</v>
      </c>
      <c r="B20" s="121" t="s">
        <v>354</v>
      </c>
      <c r="C20" s="122"/>
      <c r="D20" s="122"/>
      <c r="E20" s="122"/>
      <c r="F20" s="122"/>
    </row>
    <row r="21" spans="1:6" ht="25.5" customHeight="1">
      <c r="A21" s="121">
        <v>14</v>
      </c>
      <c r="B21" s="121" t="s">
        <v>355</v>
      </c>
      <c r="C21" s="122"/>
      <c r="D21" s="122"/>
      <c r="E21" s="122"/>
      <c r="F21" s="122"/>
    </row>
    <row r="22" spans="1:6">
      <c r="A22" s="523" t="s">
        <v>356</v>
      </c>
      <c r="B22" s="525"/>
      <c r="C22" s="525"/>
      <c r="D22" s="525"/>
      <c r="E22" s="525"/>
      <c r="F22" s="524"/>
    </row>
    <row r="23" spans="1:6" ht="43.5" customHeight="1">
      <c r="A23" s="121">
        <v>15</v>
      </c>
      <c r="B23" s="121" t="s">
        <v>357</v>
      </c>
      <c r="C23" s="119"/>
      <c r="D23" s="119"/>
      <c r="E23" s="119"/>
      <c r="F23" s="119"/>
    </row>
    <row r="24" spans="1:6" ht="28.5" customHeight="1">
      <c r="A24" s="121">
        <v>16</v>
      </c>
      <c r="B24" s="121" t="s">
        <v>358</v>
      </c>
      <c r="C24" s="119"/>
      <c r="D24" s="120"/>
      <c r="E24" s="120"/>
      <c r="F24" s="120"/>
    </row>
    <row r="25" spans="1:6" ht="33" customHeight="1">
      <c r="A25" s="121">
        <v>17</v>
      </c>
      <c r="B25" s="121" t="s">
        <v>359</v>
      </c>
      <c r="C25" s="119"/>
      <c r="D25" s="119"/>
      <c r="E25" s="119"/>
      <c r="F25" s="119"/>
    </row>
    <row r="26" spans="1:6" ht="12" thickBot="1">
      <c r="A26" s="526" t="s">
        <v>360</v>
      </c>
      <c r="B26" s="527"/>
      <c r="C26" s="123"/>
      <c r="D26" s="123"/>
      <c r="E26" s="123"/>
      <c r="F26" s="123"/>
    </row>
    <row r="27" spans="1:6">
      <c r="A27" s="124"/>
      <c r="B27" s="124"/>
      <c r="C27" s="116"/>
      <c r="D27" s="116"/>
      <c r="E27" s="116"/>
      <c r="F27" s="116"/>
    </row>
    <row r="28" spans="1:6">
      <c r="A28" s="124"/>
      <c r="B28" s="124"/>
      <c r="C28" s="116"/>
      <c r="D28" s="116"/>
      <c r="E28" s="116"/>
      <c r="F28" s="116"/>
    </row>
    <row r="29" spans="1:6">
      <c r="B29" s="116" t="s">
        <v>361</v>
      </c>
      <c r="C29" s="116"/>
      <c r="D29" s="116"/>
      <c r="E29" s="116"/>
    </row>
    <row r="31" spans="1:6">
      <c r="B31" s="528" t="s">
        <v>362</v>
      </c>
      <c r="C31" s="528"/>
      <c r="D31" s="528"/>
    </row>
  </sheetData>
  <mergeCells count="10">
    <mergeCell ref="A7:B7"/>
    <mergeCell ref="A22:F22"/>
    <mergeCell ref="A26:B26"/>
    <mergeCell ref="B31:D31"/>
    <mergeCell ref="B3:E3"/>
    <mergeCell ref="A5:A6"/>
    <mergeCell ref="B5:B6"/>
    <mergeCell ref="C5:C6"/>
    <mergeCell ref="D5:E5"/>
    <mergeCell ref="F5:F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J25"/>
  <sheetViews>
    <sheetView workbookViewId="0" xr3:uid="{F1CDC194-CB96-5A2D-8E84-222F42300CFA}">
      <selection activeCell="B8" sqref="B8:B9"/>
    </sheetView>
  </sheetViews>
  <sheetFormatPr defaultRowHeight="12.75"/>
  <cols>
    <col min="1" max="1" width="3.85546875" style="115" customWidth="1"/>
    <col min="2" max="2" width="27.28515625" style="115" customWidth="1"/>
    <col min="3" max="16384" width="9.140625" style="115"/>
  </cols>
  <sheetData>
    <row r="2" spans="1:10" s="103" customFormat="1">
      <c r="B2" s="103" t="s">
        <v>316</v>
      </c>
    </row>
    <row r="3" spans="1:10" s="103" customFormat="1"/>
    <row r="4" spans="1:10" s="103" customFormat="1"/>
    <row r="5" spans="1:10" s="103" customFormat="1">
      <c r="B5" s="534" t="s">
        <v>363</v>
      </c>
      <c r="C5" s="534"/>
      <c r="D5" s="534"/>
      <c r="E5" s="534"/>
      <c r="F5" s="534"/>
      <c r="G5" s="534"/>
      <c r="H5" s="534"/>
      <c r="I5" s="534"/>
      <c r="J5" s="534"/>
    </row>
    <row r="6" spans="1:10" s="103" customFormat="1"/>
    <row r="7" spans="1:10" s="103" customFormat="1" ht="14.25">
      <c r="E7" s="104" t="s">
        <v>364</v>
      </c>
      <c r="F7" s="104"/>
    </row>
    <row r="8" spans="1:10" s="103" customFormat="1">
      <c r="A8" s="535" t="s">
        <v>86</v>
      </c>
      <c r="B8" s="537" t="s">
        <v>365</v>
      </c>
      <c r="C8" s="474" t="s">
        <v>366</v>
      </c>
      <c r="D8" s="474" t="s">
        <v>145</v>
      </c>
      <c r="E8" s="540" t="s">
        <v>367</v>
      </c>
      <c r="F8" s="541"/>
      <c r="G8" s="537" t="s">
        <v>195</v>
      </c>
      <c r="H8" s="105">
        <v>2019</v>
      </c>
      <c r="I8" s="106" t="s">
        <v>368</v>
      </c>
      <c r="J8" s="107"/>
    </row>
    <row r="9" spans="1:10" s="103" customFormat="1" ht="27.75" customHeight="1">
      <c r="A9" s="536"/>
      <c r="B9" s="538"/>
      <c r="C9" s="539"/>
      <c r="D9" s="539"/>
      <c r="E9" s="108" t="s">
        <v>369</v>
      </c>
      <c r="F9" s="108" t="s">
        <v>370</v>
      </c>
      <c r="G9" s="538"/>
      <c r="H9" s="109" t="s">
        <v>61</v>
      </c>
      <c r="I9" s="110">
        <v>2020</v>
      </c>
      <c r="J9" s="110">
        <v>2021</v>
      </c>
    </row>
    <row r="10" spans="1:10" s="103" customFormat="1">
      <c r="A10" s="110">
        <v>1</v>
      </c>
      <c r="B10" s="110" t="s">
        <v>371</v>
      </c>
      <c r="C10" s="111"/>
      <c r="D10" s="111"/>
      <c r="E10" s="111"/>
      <c r="F10" s="111"/>
      <c r="G10" s="111"/>
      <c r="H10" s="112"/>
      <c r="I10" s="111"/>
      <c r="J10" s="111"/>
    </row>
    <row r="11" spans="1:10" s="103" customFormat="1">
      <c r="A11" s="110">
        <v>2</v>
      </c>
      <c r="B11" s="110" t="s">
        <v>372</v>
      </c>
      <c r="C11" s="111"/>
      <c r="D11" s="111"/>
      <c r="E11" s="111"/>
      <c r="F11" s="111"/>
      <c r="G11" s="111"/>
      <c r="H11" s="112"/>
      <c r="I11" s="111"/>
      <c r="J11" s="111"/>
    </row>
    <row r="12" spans="1:10" s="103" customFormat="1">
      <c r="A12" s="110">
        <v>3</v>
      </c>
      <c r="B12" s="110" t="s">
        <v>373</v>
      </c>
      <c r="C12" s="111"/>
      <c r="D12" s="111"/>
      <c r="E12" s="111"/>
      <c r="F12" s="111"/>
      <c r="G12" s="111"/>
      <c r="H12" s="112"/>
      <c r="I12" s="111"/>
      <c r="J12" s="111"/>
    </row>
    <row r="13" spans="1:10" s="103" customFormat="1">
      <c r="A13" s="110">
        <v>4</v>
      </c>
      <c r="B13" s="110" t="s">
        <v>374</v>
      </c>
      <c r="C13" s="111"/>
      <c r="D13" s="111"/>
      <c r="E13" s="111"/>
      <c r="F13" s="111"/>
      <c r="G13" s="111"/>
      <c r="H13" s="112"/>
      <c r="I13" s="111"/>
      <c r="J13" s="111"/>
    </row>
    <row r="14" spans="1:10" s="103" customFormat="1">
      <c r="A14" s="110">
        <v>5</v>
      </c>
      <c r="B14" s="110" t="s">
        <v>375</v>
      </c>
      <c r="C14" s="111"/>
      <c r="D14" s="111"/>
      <c r="E14" s="111"/>
      <c r="F14" s="111"/>
      <c r="G14" s="111"/>
      <c r="H14" s="112"/>
      <c r="I14" s="111"/>
      <c r="J14" s="111"/>
    </row>
    <row r="15" spans="1:10" s="103" customFormat="1">
      <c r="A15" s="110">
        <v>6</v>
      </c>
      <c r="B15" s="110"/>
      <c r="C15" s="111"/>
      <c r="D15" s="111"/>
      <c r="E15" s="111"/>
      <c r="F15" s="111"/>
      <c r="G15" s="111"/>
      <c r="H15" s="112"/>
      <c r="I15" s="111"/>
      <c r="J15" s="111"/>
    </row>
    <row r="16" spans="1:10" s="103" customFormat="1">
      <c r="A16" s="110">
        <v>7</v>
      </c>
      <c r="B16" s="110" t="s">
        <v>376</v>
      </c>
      <c r="C16" s="111"/>
      <c r="D16" s="111"/>
      <c r="E16" s="111"/>
      <c r="F16" s="111"/>
      <c r="G16" s="111"/>
      <c r="H16" s="112"/>
      <c r="I16" s="111"/>
      <c r="J16" s="111"/>
    </row>
    <row r="17" spans="1:10" s="103" customFormat="1">
      <c r="A17" s="110">
        <v>8</v>
      </c>
      <c r="B17" s="110"/>
      <c r="C17" s="111"/>
      <c r="D17" s="111"/>
      <c r="E17" s="111"/>
      <c r="F17" s="111"/>
      <c r="G17" s="111"/>
      <c r="H17" s="112"/>
      <c r="I17" s="111"/>
      <c r="J17" s="111"/>
    </row>
    <row r="18" spans="1:10" s="103" customFormat="1">
      <c r="A18" s="110">
        <v>9</v>
      </c>
      <c r="B18" s="110"/>
      <c r="C18" s="111"/>
      <c r="D18" s="111"/>
      <c r="E18" s="111"/>
      <c r="F18" s="111"/>
      <c r="G18" s="111"/>
      <c r="H18" s="112"/>
      <c r="I18" s="111"/>
      <c r="J18" s="111"/>
    </row>
    <row r="19" spans="1:10" s="103" customFormat="1">
      <c r="A19" s="110">
        <v>10</v>
      </c>
      <c r="B19" s="110"/>
      <c r="C19" s="111"/>
      <c r="D19" s="111"/>
      <c r="E19" s="111"/>
      <c r="F19" s="111"/>
      <c r="G19" s="111"/>
      <c r="H19" s="112"/>
      <c r="I19" s="111"/>
      <c r="J19" s="111"/>
    </row>
    <row r="20" spans="1:10" s="103" customFormat="1">
      <c r="A20" s="113"/>
      <c r="B20" s="113" t="s">
        <v>282</v>
      </c>
      <c r="C20" s="112"/>
      <c r="D20" s="112"/>
      <c r="E20" s="112"/>
      <c r="F20" s="112"/>
      <c r="G20" s="112"/>
      <c r="H20" s="112"/>
      <c r="I20" s="112"/>
      <c r="J20" s="112"/>
    </row>
    <row r="21" spans="1:10" s="103" customFormat="1">
      <c r="D21" s="114"/>
      <c r="E21" s="114"/>
      <c r="F21" s="114"/>
      <c r="G21" s="114"/>
      <c r="H21" s="114"/>
      <c r="I21" s="114"/>
      <c r="J21" s="114"/>
    </row>
    <row r="22" spans="1:10" s="103" customFormat="1"/>
    <row r="23" spans="1:10" s="103" customFormat="1"/>
    <row r="24" spans="1:10" s="103" customFormat="1" ht="15" customHeight="1">
      <c r="C24" s="103" t="s">
        <v>377</v>
      </c>
      <c r="E24" s="103" t="s">
        <v>378</v>
      </c>
    </row>
    <row r="25" spans="1:10" s="103" customFormat="1" ht="15" customHeight="1">
      <c r="B25" s="533" t="s">
        <v>335</v>
      </c>
      <c r="C25" s="533"/>
      <c r="D25" s="533"/>
      <c r="E25" s="533"/>
      <c r="F25" s="533"/>
      <c r="G25" s="533"/>
      <c r="H25" s="533"/>
      <c r="I25" s="533"/>
      <c r="J25" s="533"/>
    </row>
  </sheetData>
  <mergeCells count="8">
    <mergeCell ref="B25:J25"/>
    <mergeCell ref="B5:J5"/>
    <mergeCell ref="A8:A9"/>
    <mergeCell ref="B8:B9"/>
    <mergeCell ref="C8:C9"/>
    <mergeCell ref="D8:D9"/>
    <mergeCell ref="E8:F8"/>
    <mergeCell ref="G8:G9"/>
  </mergeCell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3"/>
  <sheetViews>
    <sheetView workbookViewId="0" xr3:uid="{958C4451-9541-5A59-BF78-D2F731DF1C81}">
      <selection activeCell="J44" sqref="J44"/>
    </sheetView>
  </sheetViews>
  <sheetFormatPr defaultRowHeight="12.75"/>
  <cols>
    <col min="1" max="2" width="4.7109375" style="331" customWidth="1"/>
    <col min="3" max="3" width="15" style="331" customWidth="1"/>
    <col min="4" max="4" width="9.5703125" style="331" bestFit="1" customWidth="1"/>
    <col min="5" max="5" width="6.42578125" style="331" customWidth="1"/>
    <col min="6" max="6" width="6.140625" style="331" customWidth="1"/>
    <col min="7" max="7" width="9.5703125" style="331" bestFit="1" customWidth="1"/>
    <col min="8" max="8" width="10.85546875" style="331" customWidth="1"/>
    <col min="9" max="9" width="9.28515625" style="331" customWidth="1"/>
    <col min="10" max="10" width="5.28515625" style="331" customWidth="1"/>
    <col min="11" max="11" width="10.5703125" style="331" bestFit="1" customWidth="1"/>
    <col min="12" max="12" width="11" style="331" customWidth="1"/>
    <col min="13" max="13" width="9.5703125" style="331" bestFit="1" customWidth="1"/>
    <col min="14" max="14" width="5" style="331" customWidth="1"/>
    <col min="15" max="15" width="11.5703125" style="331" customWidth="1"/>
    <col min="16" max="16384" width="9.140625" style="331"/>
  </cols>
  <sheetData>
    <row r="2" spans="1:15" ht="18" customHeight="1">
      <c r="A2" s="387" t="s">
        <v>15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ht="37.5" customHeight="1">
      <c r="A3" s="396" t="s">
        <v>1</v>
      </c>
      <c r="B3" s="396"/>
      <c r="C3" s="396"/>
      <c r="M3" s="397" t="s">
        <v>16</v>
      </c>
      <c r="N3" s="397"/>
      <c r="O3" s="397"/>
    </row>
    <row r="4" spans="1:15" ht="12.75" customHeight="1">
      <c r="A4" s="398" t="s">
        <v>17</v>
      </c>
      <c r="B4" s="399" t="s">
        <v>18</v>
      </c>
      <c r="C4" s="399"/>
      <c r="D4" s="392" t="s">
        <v>19</v>
      </c>
      <c r="E4" s="395"/>
      <c r="F4" s="395"/>
      <c r="G4" s="395"/>
      <c r="H4" s="395" t="s">
        <v>20</v>
      </c>
      <c r="I4" s="395"/>
      <c r="J4" s="395"/>
      <c r="K4" s="395"/>
      <c r="L4" s="395" t="s">
        <v>21</v>
      </c>
      <c r="M4" s="395"/>
      <c r="N4" s="395"/>
      <c r="O4" s="395"/>
    </row>
    <row r="5" spans="1:15" ht="12.75" customHeight="1">
      <c r="A5" s="398"/>
      <c r="B5" s="399"/>
      <c r="C5" s="399"/>
      <c r="D5" s="388" t="s">
        <v>22</v>
      </c>
      <c r="E5" s="390" t="s">
        <v>23</v>
      </c>
      <c r="F5" s="391"/>
      <c r="G5" s="392"/>
      <c r="H5" s="388" t="s">
        <v>22</v>
      </c>
      <c r="I5" s="390" t="s">
        <v>23</v>
      </c>
      <c r="J5" s="391"/>
      <c r="K5" s="392"/>
      <c r="L5" s="388" t="s">
        <v>22</v>
      </c>
      <c r="M5" s="390" t="s">
        <v>23</v>
      </c>
      <c r="N5" s="391"/>
      <c r="O5" s="392"/>
    </row>
    <row r="6" spans="1:15" ht="114.75" customHeight="1">
      <c r="A6" s="398"/>
      <c r="B6" s="399"/>
      <c r="C6" s="399"/>
      <c r="D6" s="389"/>
      <c r="E6" s="318" t="s">
        <v>24</v>
      </c>
      <c r="F6" s="319" t="s">
        <v>25</v>
      </c>
      <c r="G6" s="319" t="s">
        <v>26</v>
      </c>
      <c r="H6" s="389"/>
      <c r="I6" s="318" t="s">
        <v>24</v>
      </c>
      <c r="J6" s="319" t="s">
        <v>25</v>
      </c>
      <c r="K6" s="319" t="s">
        <v>26</v>
      </c>
      <c r="L6" s="389"/>
      <c r="M6" s="318" t="s">
        <v>24</v>
      </c>
      <c r="N6" s="319" t="s">
        <v>25</v>
      </c>
      <c r="O6" s="319" t="s">
        <v>26</v>
      </c>
    </row>
    <row r="7" spans="1:15" ht="15" customHeight="1">
      <c r="A7" s="393" t="s">
        <v>27</v>
      </c>
      <c r="B7" s="394" t="s">
        <v>28</v>
      </c>
      <c r="C7" s="394"/>
      <c r="D7" s="320"/>
      <c r="E7" s="320"/>
      <c r="F7" s="320"/>
      <c r="G7" s="320"/>
      <c r="H7" s="320"/>
      <c r="I7" s="320"/>
      <c r="J7" s="321"/>
      <c r="K7" s="321"/>
      <c r="L7" s="320"/>
      <c r="M7" s="320"/>
      <c r="N7" s="321"/>
      <c r="O7" s="321"/>
    </row>
    <row r="8" spans="1:15" ht="15" customHeight="1">
      <c r="A8" s="393"/>
      <c r="B8" s="394" t="s">
        <v>29</v>
      </c>
      <c r="C8" s="394"/>
      <c r="D8" s="321"/>
      <c r="E8" s="321"/>
      <c r="F8" s="321"/>
      <c r="G8" s="321"/>
      <c r="H8" s="320"/>
      <c r="I8" s="320"/>
      <c r="J8" s="320"/>
      <c r="K8" s="320"/>
      <c r="L8" s="320"/>
      <c r="M8" s="320"/>
      <c r="N8" s="320"/>
      <c r="O8" s="320"/>
    </row>
    <row r="9" spans="1:15" ht="38.25">
      <c r="A9" s="393"/>
      <c r="B9" s="393" t="s">
        <v>30</v>
      </c>
      <c r="C9" s="322" t="s">
        <v>31</v>
      </c>
      <c r="D9" s="321"/>
      <c r="E9" s="321"/>
      <c r="F9" s="321"/>
      <c r="G9" s="321"/>
      <c r="H9" s="320"/>
      <c r="I9" s="320"/>
      <c r="J9" s="320"/>
      <c r="K9" s="320"/>
      <c r="L9" s="320"/>
      <c r="M9" s="320"/>
      <c r="N9" s="320"/>
      <c r="O9" s="320"/>
    </row>
    <row r="10" spans="1:15">
      <c r="A10" s="393"/>
      <c r="B10" s="393"/>
      <c r="C10" s="322" t="s">
        <v>32</v>
      </c>
      <c r="D10" s="321"/>
      <c r="E10" s="321"/>
      <c r="F10" s="321"/>
      <c r="G10" s="321"/>
      <c r="H10" s="320"/>
      <c r="I10" s="320"/>
      <c r="J10" s="320"/>
      <c r="K10" s="320"/>
      <c r="L10" s="320"/>
      <c r="M10" s="320"/>
      <c r="N10" s="320"/>
      <c r="O10" s="320"/>
    </row>
    <row r="11" spans="1:15" ht="38.25">
      <c r="A11" s="393"/>
      <c r="B11" s="393"/>
      <c r="C11" s="322" t="s">
        <v>33</v>
      </c>
      <c r="D11" s="321"/>
      <c r="E11" s="321"/>
      <c r="F11" s="321"/>
      <c r="G11" s="321"/>
      <c r="H11" s="320"/>
      <c r="I11" s="320"/>
      <c r="J11" s="320"/>
      <c r="K11" s="320"/>
      <c r="L11" s="320"/>
      <c r="M11" s="320"/>
      <c r="N11" s="320"/>
      <c r="O11" s="320"/>
    </row>
    <row r="12" spans="1:15" ht="25.5">
      <c r="A12" s="393"/>
      <c r="B12" s="393"/>
      <c r="C12" s="322" t="s">
        <v>34</v>
      </c>
      <c r="D12" s="321"/>
      <c r="E12" s="321"/>
      <c r="F12" s="321"/>
      <c r="G12" s="321"/>
      <c r="H12" s="320"/>
      <c r="I12" s="320"/>
      <c r="J12" s="320"/>
      <c r="K12" s="320"/>
      <c r="L12" s="320"/>
      <c r="M12" s="320"/>
      <c r="N12" s="320"/>
      <c r="O12" s="320"/>
    </row>
    <row r="13" spans="1:15">
      <c r="A13" s="393"/>
      <c r="B13" s="394" t="s">
        <v>35</v>
      </c>
      <c r="C13" s="394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</row>
    <row r="14" spans="1:15">
      <c r="A14" s="393"/>
      <c r="B14" s="395"/>
      <c r="C14" s="321" t="s">
        <v>36</v>
      </c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</row>
    <row r="15" spans="1:15" ht="27" customHeight="1">
      <c r="A15" s="393"/>
      <c r="B15" s="395"/>
      <c r="C15" s="323" t="s">
        <v>37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</row>
    <row r="16" spans="1:15" ht="13.5" thickBot="1">
      <c r="A16" s="384" t="s">
        <v>13</v>
      </c>
      <c r="B16" s="384"/>
      <c r="C16" s="384"/>
      <c r="D16" s="324"/>
      <c r="E16" s="324"/>
      <c r="F16" s="324"/>
      <c r="G16" s="324"/>
      <c r="H16" s="324"/>
      <c r="I16" s="324"/>
      <c r="J16" s="325"/>
      <c r="K16" s="325"/>
      <c r="L16" s="324"/>
      <c r="M16" s="324"/>
      <c r="N16" s="325"/>
      <c r="O16" s="325"/>
    </row>
    <row r="17" spans="1:15" ht="13.5" thickBot="1">
      <c r="A17" s="385" t="s">
        <v>38</v>
      </c>
      <c r="B17" s="386"/>
      <c r="C17" s="386"/>
      <c r="D17" s="326"/>
      <c r="E17" s="326"/>
      <c r="F17" s="326"/>
      <c r="G17" s="326"/>
      <c r="H17" s="327"/>
      <c r="I17" s="327"/>
      <c r="J17" s="327"/>
      <c r="K17" s="327"/>
      <c r="L17" s="327"/>
      <c r="M17" s="327"/>
      <c r="N17" s="327"/>
      <c r="O17" s="328"/>
    </row>
    <row r="20" spans="1:15">
      <c r="A20" s="387" t="s">
        <v>39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</row>
    <row r="22" spans="1:15">
      <c r="B22" s="331" t="s">
        <v>40</v>
      </c>
      <c r="J22" s="331" t="s">
        <v>41</v>
      </c>
    </row>
    <row r="23" spans="1:15">
      <c r="C23" s="331" t="s">
        <v>42</v>
      </c>
      <c r="J23" s="331" t="s">
        <v>43</v>
      </c>
    </row>
  </sheetData>
  <mergeCells count="23">
    <mergeCell ref="A2:O2"/>
    <mergeCell ref="A3:C3"/>
    <mergeCell ref="M3:O3"/>
    <mergeCell ref="A4:A6"/>
    <mergeCell ref="B4:C6"/>
    <mergeCell ref="D4:G4"/>
    <mergeCell ref="H4:K4"/>
    <mergeCell ref="L4:O4"/>
    <mergeCell ref="D5:D6"/>
    <mergeCell ref="E5:G5"/>
    <mergeCell ref="A16:C16"/>
    <mergeCell ref="A17:C17"/>
    <mergeCell ref="A20:O20"/>
    <mergeCell ref="H5:H6"/>
    <mergeCell ref="I5:K5"/>
    <mergeCell ref="L5:L6"/>
    <mergeCell ref="M5:O5"/>
    <mergeCell ref="A7:A15"/>
    <mergeCell ref="B7:C7"/>
    <mergeCell ref="B8:C8"/>
    <mergeCell ref="B9:B12"/>
    <mergeCell ref="B13:C13"/>
    <mergeCell ref="B14:B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59"/>
  <sheetViews>
    <sheetView workbookViewId="0" xr3:uid="{CF366857-BBDD-5199-9BC9-FF52903B0715}">
      <selection activeCell="C59" sqref="C59"/>
    </sheetView>
  </sheetViews>
  <sheetFormatPr defaultRowHeight="11.25" customHeight="1"/>
  <cols>
    <col min="1" max="1" width="6.85546875" style="58" customWidth="1"/>
    <col min="2" max="2" width="31.5703125" style="58" customWidth="1"/>
    <col min="3" max="3" width="8.5703125" style="58" customWidth="1"/>
    <col min="4" max="4" width="9.140625" style="58" hidden="1" customWidth="1"/>
    <col min="5" max="5" width="8" style="58" customWidth="1"/>
    <col min="6" max="7" width="8.140625" style="58" customWidth="1"/>
    <col min="8" max="8" width="8.5703125" style="58" customWidth="1"/>
    <col min="9" max="9" width="8" style="58" customWidth="1"/>
    <col min="10" max="10" width="8.28515625" style="58" customWidth="1"/>
    <col min="11" max="16384" width="9.140625" style="58"/>
  </cols>
  <sheetData>
    <row r="1" spans="1:10" ht="24" customHeight="1">
      <c r="B1" s="543" t="s">
        <v>379</v>
      </c>
      <c r="C1" s="543"/>
      <c r="D1" s="543"/>
      <c r="E1" s="543"/>
      <c r="F1" s="543"/>
      <c r="G1" s="543"/>
      <c r="H1" s="543"/>
      <c r="I1" s="543"/>
      <c r="J1" s="543"/>
    </row>
    <row r="2" spans="1:10" ht="11.25" customHeight="1">
      <c r="B2" s="59" t="s">
        <v>1</v>
      </c>
      <c r="C2" s="60"/>
      <c r="D2" s="61"/>
      <c r="E2" s="60"/>
    </row>
    <row r="3" spans="1:10" ht="11.25" customHeight="1">
      <c r="A3" s="544" t="s">
        <v>380</v>
      </c>
      <c r="B3" s="546" t="s">
        <v>381</v>
      </c>
      <c r="C3" s="62" t="s">
        <v>382</v>
      </c>
      <c r="D3" s="63"/>
      <c r="E3" s="547" t="s">
        <v>103</v>
      </c>
      <c r="F3" s="548"/>
      <c r="G3" s="549"/>
      <c r="H3" s="550" t="s">
        <v>383</v>
      </c>
      <c r="I3" s="64" t="s">
        <v>384</v>
      </c>
      <c r="J3" s="64" t="s">
        <v>385</v>
      </c>
    </row>
    <row r="4" spans="1:10" ht="31.5" customHeight="1">
      <c r="A4" s="545"/>
      <c r="B4" s="546"/>
      <c r="C4" s="62" t="s">
        <v>331</v>
      </c>
      <c r="D4" s="65" t="s">
        <v>386</v>
      </c>
      <c r="E4" s="62" t="s">
        <v>387</v>
      </c>
      <c r="F4" s="62" t="s">
        <v>388</v>
      </c>
      <c r="G4" s="62" t="s">
        <v>59</v>
      </c>
      <c r="H4" s="551"/>
      <c r="I4" s="547" t="s">
        <v>105</v>
      </c>
      <c r="J4" s="549"/>
    </row>
    <row r="5" spans="1:10" ht="11.25" customHeight="1">
      <c r="A5" s="66">
        <v>11</v>
      </c>
      <c r="B5" s="67" t="s">
        <v>389</v>
      </c>
      <c r="C5" s="68">
        <f t="shared" ref="C5:J5" si="0">SUM(C6+C50)</f>
        <v>0</v>
      </c>
      <c r="D5" s="68">
        <f t="shared" si="0"/>
        <v>0</v>
      </c>
      <c r="E5" s="68">
        <f t="shared" si="0"/>
        <v>0</v>
      </c>
      <c r="F5" s="68">
        <f t="shared" si="0"/>
        <v>0</v>
      </c>
      <c r="G5" s="68">
        <f t="shared" si="0"/>
        <v>0</v>
      </c>
      <c r="H5" s="68">
        <f t="shared" si="0"/>
        <v>0</v>
      </c>
      <c r="I5" s="68">
        <f t="shared" si="0"/>
        <v>0</v>
      </c>
      <c r="J5" s="68">
        <f t="shared" si="0"/>
        <v>0</v>
      </c>
    </row>
    <row r="6" spans="1:10" ht="11.25" customHeight="1">
      <c r="A6" s="69">
        <v>111</v>
      </c>
      <c r="B6" s="70" t="s">
        <v>390</v>
      </c>
      <c r="C6" s="71">
        <f t="shared" ref="C6:J6" si="1">SUM(C7+C44)</f>
        <v>0</v>
      </c>
      <c r="D6" s="71">
        <f t="shared" si="1"/>
        <v>0</v>
      </c>
      <c r="E6" s="71">
        <f t="shared" si="1"/>
        <v>0</v>
      </c>
      <c r="F6" s="71">
        <f t="shared" si="1"/>
        <v>0</v>
      </c>
      <c r="G6" s="71">
        <f t="shared" si="1"/>
        <v>0</v>
      </c>
      <c r="H6" s="71">
        <f t="shared" si="1"/>
        <v>0</v>
      </c>
      <c r="I6" s="71">
        <f t="shared" si="1"/>
        <v>0</v>
      </c>
      <c r="J6" s="71">
        <f t="shared" si="1"/>
        <v>0</v>
      </c>
    </row>
    <row r="7" spans="1:10" ht="11.25" customHeight="1">
      <c r="A7" s="72">
        <v>1111</v>
      </c>
      <c r="B7" s="73" t="s">
        <v>391</v>
      </c>
      <c r="C7" s="74">
        <f>SUM(C8+C16+C19+C22+C26)</f>
        <v>0</v>
      </c>
      <c r="D7" s="74">
        <f t="shared" ref="D7:J7" si="2">SUM(D8+D16+D19+D22+D26)</f>
        <v>0</v>
      </c>
      <c r="E7" s="74">
        <f t="shared" si="2"/>
        <v>0</v>
      </c>
      <c r="F7" s="74">
        <f t="shared" si="2"/>
        <v>0</v>
      </c>
      <c r="G7" s="74">
        <f t="shared" si="2"/>
        <v>0</v>
      </c>
      <c r="H7" s="74">
        <f t="shared" si="2"/>
        <v>0</v>
      </c>
      <c r="I7" s="74">
        <f t="shared" si="2"/>
        <v>0</v>
      </c>
      <c r="J7" s="74">
        <f t="shared" si="2"/>
        <v>0</v>
      </c>
    </row>
    <row r="8" spans="1:10" ht="11.25" customHeight="1">
      <c r="A8" s="75">
        <v>11111</v>
      </c>
      <c r="B8" s="76" t="s">
        <v>392</v>
      </c>
      <c r="C8" s="77">
        <f>SUM(C9+C16)</f>
        <v>0</v>
      </c>
      <c r="D8" s="77">
        <f t="shared" ref="D8:J8" si="3">SUM(D9+D16)</f>
        <v>0</v>
      </c>
      <c r="E8" s="77">
        <f t="shared" si="3"/>
        <v>0</v>
      </c>
      <c r="F8" s="77">
        <f t="shared" si="3"/>
        <v>0</v>
      </c>
      <c r="G8" s="77">
        <f t="shared" si="3"/>
        <v>0</v>
      </c>
      <c r="H8" s="77">
        <f t="shared" si="3"/>
        <v>0</v>
      </c>
      <c r="I8" s="77">
        <f t="shared" si="3"/>
        <v>0</v>
      </c>
      <c r="J8" s="77">
        <f t="shared" si="3"/>
        <v>0</v>
      </c>
    </row>
    <row r="9" spans="1:10" ht="11.25" customHeight="1">
      <c r="A9" s="69">
        <v>111111</v>
      </c>
      <c r="B9" s="78" t="s">
        <v>393</v>
      </c>
      <c r="C9" s="79">
        <f>SUM(C10+C11+C12+C13+C14-C15)</f>
        <v>0</v>
      </c>
      <c r="D9" s="79">
        <f t="shared" ref="D9:J9" si="4">SUM(D10+D11+D12+D13+D14-D15)</f>
        <v>0</v>
      </c>
      <c r="E9" s="79">
        <f t="shared" si="4"/>
        <v>0</v>
      </c>
      <c r="F9" s="79">
        <f t="shared" si="4"/>
        <v>0</v>
      </c>
      <c r="G9" s="79">
        <f t="shared" si="4"/>
        <v>0</v>
      </c>
      <c r="H9" s="79">
        <f t="shared" si="4"/>
        <v>0</v>
      </c>
      <c r="I9" s="79">
        <f t="shared" si="4"/>
        <v>0</v>
      </c>
      <c r="J9" s="79">
        <f t="shared" si="4"/>
        <v>0</v>
      </c>
    </row>
    <row r="10" spans="1:10" ht="20.25" customHeight="1">
      <c r="A10" s="80">
        <v>1111111</v>
      </c>
      <c r="B10" s="65" t="s">
        <v>394</v>
      </c>
      <c r="C10" s="81"/>
      <c r="D10" s="81"/>
      <c r="E10" s="81"/>
      <c r="F10" s="81"/>
      <c r="G10" s="81"/>
      <c r="H10" s="81"/>
      <c r="I10" s="81"/>
      <c r="J10" s="81"/>
    </row>
    <row r="11" spans="1:10" ht="21" customHeight="1">
      <c r="A11" s="80">
        <v>1111112</v>
      </c>
      <c r="B11" s="65" t="s">
        <v>395</v>
      </c>
      <c r="C11" s="81"/>
      <c r="D11" s="81"/>
      <c r="E11" s="81"/>
      <c r="F11" s="81"/>
      <c r="G11" s="81"/>
      <c r="H11" s="81"/>
      <c r="I11" s="81"/>
      <c r="J11" s="81"/>
    </row>
    <row r="12" spans="1:10" ht="10.5" customHeight="1">
      <c r="A12" s="80"/>
      <c r="B12" s="65" t="s">
        <v>396</v>
      </c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80">
        <v>1111115</v>
      </c>
      <c r="B13" s="65" t="s">
        <v>397</v>
      </c>
      <c r="C13" s="81"/>
      <c r="D13" s="81"/>
      <c r="E13" s="81"/>
      <c r="F13" s="81"/>
      <c r="G13" s="82"/>
      <c r="H13" s="81"/>
      <c r="I13" s="81"/>
      <c r="J13" s="81"/>
    </row>
    <row r="14" spans="1:10" ht="10.5" customHeight="1">
      <c r="A14" s="80"/>
      <c r="B14" s="65" t="s">
        <v>398</v>
      </c>
      <c r="C14" s="81"/>
      <c r="D14" s="81"/>
      <c r="E14" s="81"/>
      <c r="F14" s="81"/>
      <c r="G14" s="82"/>
      <c r="H14" s="81"/>
      <c r="I14" s="81"/>
      <c r="J14" s="81"/>
    </row>
    <row r="15" spans="1:10" ht="11.25" customHeight="1">
      <c r="A15" s="69">
        <v>111112</v>
      </c>
      <c r="B15" s="83" t="s">
        <v>399</v>
      </c>
      <c r="C15" s="79"/>
      <c r="D15" s="79"/>
      <c r="E15" s="79"/>
      <c r="F15" s="81"/>
      <c r="G15" s="82"/>
      <c r="H15" s="81"/>
      <c r="I15" s="81"/>
      <c r="J15" s="81"/>
    </row>
    <row r="16" spans="1:10" ht="11.25" customHeight="1">
      <c r="A16" s="69">
        <v>111113</v>
      </c>
      <c r="B16" s="78" t="s">
        <v>400</v>
      </c>
      <c r="C16" s="79"/>
      <c r="D16" s="79"/>
      <c r="E16" s="79"/>
      <c r="F16" s="79"/>
      <c r="G16" s="79"/>
      <c r="H16" s="79"/>
      <c r="I16" s="79"/>
      <c r="J16" s="79"/>
    </row>
    <row r="17" spans="1:10" ht="11.25" customHeight="1">
      <c r="A17" s="80">
        <v>1111131</v>
      </c>
      <c r="B17" s="65" t="s">
        <v>401</v>
      </c>
      <c r="C17" s="81"/>
      <c r="D17" s="81"/>
      <c r="E17" s="81"/>
      <c r="F17" s="81"/>
      <c r="G17" s="82"/>
      <c r="H17" s="82"/>
      <c r="I17" s="82"/>
      <c r="J17" s="82"/>
    </row>
    <row r="18" spans="1:10" ht="11.25" customHeight="1">
      <c r="A18" s="80">
        <v>1111132</v>
      </c>
      <c r="B18" s="65" t="s">
        <v>402</v>
      </c>
      <c r="C18" s="81"/>
      <c r="D18" s="81"/>
      <c r="E18" s="81"/>
      <c r="F18" s="81"/>
      <c r="G18" s="82"/>
      <c r="H18" s="82"/>
      <c r="I18" s="82"/>
      <c r="J18" s="82"/>
    </row>
    <row r="19" spans="1:10" ht="11.25" customHeight="1">
      <c r="A19" s="75">
        <v>11113</v>
      </c>
      <c r="B19" s="76" t="s">
        <v>403</v>
      </c>
      <c r="C19" s="84">
        <f>SUM(C20+C21)</f>
        <v>0</v>
      </c>
      <c r="D19" s="84">
        <f t="shared" ref="D19:J19" si="5">SUM(D20+D21)</f>
        <v>0</v>
      </c>
      <c r="E19" s="84">
        <f t="shared" si="5"/>
        <v>0</v>
      </c>
      <c r="F19" s="84">
        <f t="shared" si="5"/>
        <v>0</v>
      </c>
      <c r="G19" s="84">
        <f t="shared" si="5"/>
        <v>0</v>
      </c>
      <c r="H19" s="84">
        <f t="shared" si="5"/>
        <v>0</v>
      </c>
      <c r="I19" s="84">
        <f t="shared" si="5"/>
        <v>0</v>
      </c>
      <c r="J19" s="84">
        <f t="shared" si="5"/>
        <v>0</v>
      </c>
    </row>
    <row r="20" spans="1:10" ht="11.25" customHeight="1">
      <c r="A20" s="80">
        <v>111131</v>
      </c>
      <c r="B20" s="65" t="s">
        <v>404</v>
      </c>
      <c r="C20" s="81"/>
      <c r="D20" s="81"/>
      <c r="E20" s="81"/>
      <c r="F20" s="81"/>
      <c r="G20" s="81"/>
      <c r="H20" s="81"/>
      <c r="I20" s="81"/>
      <c r="J20" s="81"/>
    </row>
    <row r="21" spans="1:10" ht="11.25" customHeight="1">
      <c r="A21" s="80">
        <v>111134</v>
      </c>
      <c r="B21" s="65" t="s">
        <v>405</v>
      </c>
      <c r="C21" s="81"/>
      <c r="D21" s="81"/>
      <c r="E21" s="81"/>
      <c r="F21" s="81"/>
      <c r="G21" s="81"/>
      <c r="H21" s="81"/>
      <c r="I21" s="81"/>
      <c r="J21" s="81"/>
    </row>
    <row r="22" spans="1:10" ht="11.25" customHeight="1">
      <c r="A22" s="75">
        <v>11114</v>
      </c>
      <c r="B22" s="76" t="s">
        <v>406</v>
      </c>
      <c r="C22" s="85">
        <f>SUM(C23+C24+C25)</f>
        <v>0</v>
      </c>
      <c r="D22" s="85">
        <f t="shared" ref="D22:J22" si="6">SUM(D23+D24+D25)</f>
        <v>0</v>
      </c>
      <c r="E22" s="85">
        <f t="shared" si="6"/>
        <v>0</v>
      </c>
      <c r="F22" s="85">
        <f t="shared" si="6"/>
        <v>0</v>
      </c>
      <c r="G22" s="85">
        <f t="shared" si="6"/>
        <v>0</v>
      </c>
      <c r="H22" s="85">
        <f t="shared" si="6"/>
        <v>0</v>
      </c>
      <c r="I22" s="85">
        <f t="shared" si="6"/>
        <v>0</v>
      </c>
      <c r="J22" s="85">
        <f t="shared" si="6"/>
        <v>0</v>
      </c>
    </row>
    <row r="23" spans="1:10" ht="11.25" customHeight="1">
      <c r="A23" s="80">
        <v>111141</v>
      </c>
      <c r="B23" s="65" t="s">
        <v>407</v>
      </c>
      <c r="C23" s="81"/>
      <c r="D23" s="81"/>
      <c r="E23" s="81"/>
      <c r="F23" s="81"/>
      <c r="G23" s="82"/>
      <c r="H23" s="82"/>
      <c r="I23" s="82"/>
      <c r="J23" s="82"/>
    </row>
    <row r="24" spans="1:10" ht="11.25" customHeight="1">
      <c r="A24" s="80">
        <v>111142</v>
      </c>
      <c r="B24" s="65" t="s">
        <v>408</v>
      </c>
      <c r="C24" s="81"/>
      <c r="D24" s="81"/>
      <c r="E24" s="81"/>
      <c r="F24" s="81"/>
      <c r="G24" s="82"/>
      <c r="H24" s="82"/>
      <c r="I24" s="82"/>
      <c r="J24" s="82"/>
    </row>
    <row r="25" spans="1:10" ht="20.25" customHeight="1">
      <c r="A25" s="80">
        <v>1111432</v>
      </c>
      <c r="B25" s="86" t="s">
        <v>409</v>
      </c>
      <c r="C25" s="81"/>
      <c r="D25" s="81"/>
      <c r="E25" s="81"/>
      <c r="F25" s="81"/>
      <c r="G25" s="81"/>
      <c r="H25" s="81"/>
      <c r="I25" s="81"/>
      <c r="J25" s="81"/>
    </row>
    <row r="26" spans="1:10" ht="11.25" customHeight="1">
      <c r="A26" s="75">
        <v>11116</v>
      </c>
      <c r="B26" s="76" t="s">
        <v>410</v>
      </c>
      <c r="C26" s="85">
        <f>SUM(C27+C28+C31+C32+C35+C36+C37)</f>
        <v>0</v>
      </c>
      <c r="D26" s="85">
        <f t="shared" ref="D26:J26" si="7">SUM(D27+D28+D31+D32+D35+D36+D37)</f>
        <v>0</v>
      </c>
      <c r="E26" s="85">
        <f t="shared" si="7"/>
        <v>0</v>
      </c>
      <c r="F26" s="85">
        <f t="shared" si="7"/>
        <v>0</v>
      </c>
      <c r="G26" s="85">
        <f t="shared" si="7"/>
        <v>0</v>
      </c>
      <c r="H26" s="85">
        <f t="shared" si="7"/>
        <v>0</v>
      </c>
      <c r="I26" s="85">
        <f t="shared" si="7"/>
        <v>0</v>
      </c>
      <c r="J26" s="85">
        <f t="shared" si="7"/>
        <v>0</v>
      </c>
    </row>
    <row r="27" spans="1:10" ht="11.25" customHeight="1">
      <c r="A27" s="80">
        <v>111161</v>
      </c>
      <c r="B27" s="65" t="s">
        <v>411</v>
      </c>
      <c r="C27" s="81"/>
      <c r="D27" s="81"/>
      <c r="E27" s="81"/>
      <c r="F27" s="81"/>
      <c r="G27" s="81"/>
      <c r="H27" s="81"/>
      <c r="I27" s="81"/>
      <c r="J27" s="81"/>
    </row>
    <row r="28" spans="1:10" ht="21" customHeight="1">
      <c r="A28" s="80">
        <v>111162</v>
      </c>
      <c r="B28" s="65" t="s">
        <v>412</v>
      </c>
      <c r="C28" s="81"/>
      <c r="D28" s="81"/>
      <c r="E28" s="81"/>
      <c r="F28" s="81"/>
      <c r="G28" s="81"/>
      <c r="H28" s="81"/>
      <c r="I28" s="81"/>
      <c r="J28" s="81"/>
    </row>
    <row r="29" spans="1:10" ht="11.25" customHeight="1">
      <c r="A29" s="80"/>
      <c r="B29" s="65" t="s">
        <v>413</v>
      </c>
      <c r="C29" s="81"/>
      <c r="D29" s="81"/>
      <c r="E29" s="81"/>
      <c r="F29" s="81"/>
      <c r="G29" s="87"/>
      <c r="H29" s="87"/>
      <c r="I29" s="88"/>
      <c r="J29" s="88"/>
    </row>
    <row r="30" spans="1:10" ht="11.25" customHeight="1">
      <c r="A30" s="80"/>
      <c r="B30" s="65" t="s">
        <v>414</v>
      </c>
      <c r="C30" s="81"/>
      <c r="D30" s="81"/>
      <c r="E30" s="81"/>
      <c r="F30" s="81"/>
      <c r="G30" s="87"/>
      <c r="H30" s="88"/>
      <c r="I30" s="88"/>
      <c r="J30" s="88"/>
    </row>
    <row r="31" spans="1:10" ht="11.25" customHeight="1">
      <c r="A31" s="80">
        <v>111164</v>
      </c>
      <c r="B31" s="65" t="s">
        <v>415</v>
      </c>
      <c r="C31" s="81"/>
      <c r="D31" s="81"/>
      <c r="E31" s="81"/>
      <c r="F31" s="81"/>
      <c r="G31" s="88"/>
      <c r="H31" s="88"/>
      <c r="I31" s="88"/>
      <c r="J31" s="88"/>
    </row>
    <row r="32" spans="1:10" ht="11.25" customHeight="1">
      <c r="A32" s="80">
        <v>111165</v>
      </c>
      <c r="B32" s="65" t="s">
        <v>416</v>
      </c>
      <c r="C32" s="81"/>
      <c r="D32" s="81"/>
      <c r="E32" s="81"/>
      <c r="F32" s="81"/>
      <c r="G32" s="89"/>
      <c r="H32" s="89"/>
      <c r="I32" s="89"/>
      <c r="J32" s="89"/>
    </row>
    <row r="33" spans="1:10" ht="11.25" customHeight="1">
      <c r="A33" s="80"/>
      <c r="B33" s="65" t="s">
        <v>417</v>
      </c>
      <c r="C33" s="81"/>
      <c r="D33" s="81"/>
      <c r="E33" s="81"/>
      <c r="F33" s="81"/>
      <c r="G33" s="89"/>
      <c r="H33" s="89"/>
      <c r="I33" s="89"/>
      <c r="J33" s="89"/>
    </row>
    <row r="34" spans="1:10" ht="11.25" customHeight="1">
      <c r="A34" s="80"/>
      <c r="B34" s="65" t="s">
        <v>418</v>
      </c>
      <c r="C34" s="81"/>
      <c r="D34" s="81"/>
      <c r="E34" s="81"/>
      <c r="F34" s="81"/>
      <c r="G34" s="89"/>
      <c r="H34" s="89"/>
      <c r="I34" s="89"/>
      <c r="J34" s="89"/>
    </row>
    <row r="35" spans="1:10" ht="20.25" customHeight="1">
      <c r="A35" s="80">
        <v>111166</v>
      </c>
      <c r="B35" s="65" t="s">
        <v>419</v>
      </c>
      <c r="C35" s="81"/>
      <c r="D35" s="81"/>
      <c r="E35" s="81"/>
      <c r="F35" s="81"/>
      <c r="G35" s="81"/>
      <c r="H35" s="81"/>
      <c r="I35" s="81"/>
      <c r="J35" s="81"/>
    </row>
    <row r="36" spans="1:10" ht="18.75" customHeight="1">
      <c r="A36" s="80">
        <v>111167</v>
      </c>
      <c r="B36" s="65" t="s">
        <v>420</v>
      </c>
      <c r="C36" s="81"/>
      <c r="D36" s="81"/>
      <c r="E36" s="81"/>
      <c r="F36" s="81"/>
      <c r="G36" s="81"/>
      <c r="H36" s="81"/>
      <c r="I36" s="81"/>
      <c r="J36" s="81"/>
    </row>
    <row r="37" spans="1:10" ht="11.25" customHeight="1">
      <c r="A37" s="75">
        <v>111168</v>
      </c>
      <c r="B37" s="90" t="s">
        <v>421</v>
      </c>
      <c r="C37" s="91">
        <f>SUM(C38+C39+C40+C41+C42+C43)</f>
        <v>0</v>
      </c>
      <c r="D37" s="91">
        <f t="shared" ref="D37:J37" si="8">SUM(D38+D39+D40+D41+D42+D43)</f>
        <v>0</v>
      </c>
      <c r="E37" s="91">
        <f t="shared" si="8"/>
        <v>0</v>
      </c>
      <c r="F37" s="91">
        <f t="shared" si="8"/>
        <v>0</v>
      </c>
      <c r="G37" s="91">
        <f t="shared" si="8"/>
        <v>0</v>
      </c>
      <c r="H37" s="91">
        <f t="shared" si="8"/>
        <v>0</v>
      </c>
      <c r="I37" s="91">
        <f>SUM(I38+I39+I40+I41+I42+I43)</f>
        <v>0</v>
      </c>
      <c r="J37" s="91">
        <f t="shared" si="8"/>
        <v>0</v>
      </c>
    </row>
    <row r="38" spans="1:10" ht="11.25" customHeight="1">
      <c r="A38" s="75">
        <v>1111681</v>
      </c>
      <c r="B38" s="90" t="s">
        <v>422</v>
      </c>
      <c r="C38" s="91"/>
      <c r="D38" s="91"/>
      <c r="E38" s="92"/>
      <c r="F38" s="92"/>
      <c r="G38" s="92"/>
      <c r="H38" s="92"/>
      <c r="I38" s="92"/>
      <c r="J38" s="92"/>
    </row>
    <row r="39" spans="1:10" ht="11.25" customHeight="1">
      <c r="A39" s="80">
        <v>1111682</v>
      </c>
      <c r="B39" s="65" t="s">
        <v>423</v>
      </c>
      <c r="C39" s="81"/>
      <c r="D39" s="81"/>
      <c r="E39" s="93"/>
      <c r="F39" s="93"/>
      <c r="G39" s="93"/>
      <c r="H39" s="93"/>
      <c r="I39" s="93"/>
      <c r="J39" s="93"/>
    </row>
    <row r="40" spans="1:10" ht="21.75" customHeight="1">
      <c r="A40" s="80">
        <v>1111683</v>
      </c>
      <c r="B40" s="65" t="s">
        <v>424</v>
      </c>
      <c r="C40" s="81"/>
      <c r="D40" s="81"/>
      <c r="E40" s="81"/>
      <c r="F40" s="81"/>
      <c r="G40" s="81"/>
      <c r="H40" s="81"/>
      <c r="I40" s="81"/>
      <c r="J40" s="81"/>
    </row>
    <row r="41" spans="1:10" ht="11.25" customHeight="1">
      <c r="A41" s="80">
        <v>1111684</v>
      </c>
      <c r="B41" s="65" t="s">
        <v>425</v>
      </c>
      <c r="C41" s="81"/>
      <c r="D41" s="81"/>
      <c r="E41" s="81"/>
      <c r="F41" s="81"/>
      <c r="G41" s="81"/>
      <c r="H41" s="81"/>
      <c r="I41" s="81"/>
      <c r="J41" s="81"/>
    </row>
    <row r="42" spans="1:10" ht="11.25" customHeight="1">
      <c r="A42" s="80">
        <v>1111685</v>
      </c>
      <c r="B42" s="65" t="s">
        <v>426</v>
      </c>
      <c r="C42" s="81"/>
      <c r="D42" s="81"/>
      <c r="E42" s="81"/>
      <c r="F42" s="81"/>
      <c r="G42" s="81"/>
      <c r="H42" s="81"/>
      <c r="I42" s="81"/>
      <c r="J42" s="81"/>
    </row>
    <row r="43" spans="1:10" ht="11.25" customHeight="1">
      <c r="A43" s="80">
        <v>1111686</v>
      </c>
      <c r="B43" s="65" t="s">
        <v>410</v>
      </c>
      <c r="C43" s="81"/>
      <c r="D43" s="81"/>
      <c r="E43" s="81"/>
      <c r="F43" s="81"/>
      <c r="G43" s="82"/>
      <c r="H43" s="82"/>
      <c r="I43" s="82"/>
      <c r="J43" s="82"/>
    </row>
    <row r="44" spans="1:10" ht="11.25" customHeight="1">
      <c r="A44" s="72">
        <v>1112</v>
      </c>
      <c r="B44" s="94" t="s">
        <v>427</v>
      </c>
      <c r="C44" s="95">
        <f>SUM(C45+C46+C47+C48+C49)</f>
        <v>0</v>
      </c>
      <c r="D44" s="95">
        <f t="shared" ref="D44:J44" si="9">SUM(D45+D46+D47+D48+D49)</f>
        <v>0</v>
      </c>
      <c r="E44" s="95">
        <f t="shared" si="9"/>
        <v>0</v>
      </c>
      <c r="F44" s="95">
        <f t="shared" si="9"/>
        <v>0</v>
      </c>
      <c r="G44" s="95">
        <f t="shared" si="9"/>
        <v>0</v>
      </c>
      <c r="H44" s="95">
        <f t="shared" si="9"/>
        <v>0</v>
      </c>
      <c r="I44" s="95">
        <f t="shared" si="9"/>
        <v>0</v>
      </c>
      <c r="J44" s="95">
        <f t="shared" si="9"/>
        <v>0</v>
      </c>
    </row>
    <row r="45" spans="1:10" ht="11.25" customHeight="1">
      <c r="A45" s="80">
        <v>11121</v>
      </c>
      <c r="B45" s="65" t="s">
        <v>428</v>
      </c>
      <c r="C45" s="81"/>
      <c r="D45" s="81"/>
      <c r="E45" s="81"/>
      <c r="F45" s="81"/>
      <c r="G45" s="81"/>
      <c r="H45" s="81"/>
      <c r="I45" s="81"/>
      <c r="J45" s="81"/>
    </row>
    <row r="46" spans="1:10" ht="11.25" customHeight="1">
      <c r="A46" s="80">
        <v>11122</v>
      </c>
      <c r="B46" s="65" t="s">
        <v>429</v>
      </c>
      <c r="C46" s="81"/>
      <c r="D46" s="81"/>
      <c r="E46" s="81"/>
      <c r="F46" s="81"/>
      <c r="G46" s="81"/>
      <c r="H46" s="81"/>
      <c r="I46" s="81"/>
      <c r="J46" s="81"/>
    </row>
    <row r="47" spans="1:10" ht="11.25" customHeight="1">
      <c r="A47" s="80">
        <v>11123</v>
      </c>
      <c r="B47" s="65" t="s">
        <v>430</v>
      </c>
      <c r="C47" s="81"/>
      <c r="D47" s="81"/>
      <c r="E47" s="81"/>
      <c r="F47" s="81"/>
      <c r="G47" s="81"/>
      <c r="H47" s="81"/>
      <c r="I47" s="81"/>
      <c r="J47" s="81"/>
    </row>
    <row r="48" spans="1:10" ht="11.25" customHeight="1">
      <c r="A48" s="80">
        <v>11124</v>
      </c>
      <c r="B48" s="65" t="s">
        <v>431</v>
      </c>
      <c r="C48" s="81"/>
      <c r="D48" s="81"/>
      <c r="E48" s="81"/>
      <c r="F48" s="81"/>
      <c r="G48" s="81"/>
      <c r="H48" s="81"/>
      <c r="I48" s="81"/>
      <c r="J48" s="81"/>
    </row>
    <row r="49" spans="1:10" ht="11.25" customHeight="1">
      <c r="A49" s="80">
        <v>11128</v>
      </c>
      <c r="B49" s="65" t="s">
        <v>432</v>
      </c>
      <c r="C49" s="81"/>
      <c r="D49" s="81"/>
      <c r="E49" s="81"/>
      <c r="F49" s="81"/>
      <c r="G49" s="81"/>
      <c r="H49" s="81"/>
      <c r="I49" s="81"/>
      <c r="J49" s="81"/>
    </row>
    <row r="50" spans="1:10" ht="11.25" customHeight="1">
      <c r="A50" s="66">
        <v>112</v>
      </c>
      <c r="B50" s="96" t="s">
        <v>433</v>
      </c>
      <c r="C50" s="97">
        <f>SUM(C51+C52)</f>
        <v>0</v>
      </c>
      <c r="D50" s="97">
        <f t="shared" ref="D50:J50" si="10">SUM(D51+D52)</f>
        <v>0</v>
      </c>
      <c r="E50" s="97">
        <f t="shared" si="10"/>
        <v>0</v>
      </c>
      <c r="F50" s="97">
        <f t="shared" si="10"/>
        <v>0</v>
      </c>
      <c r="G50" s="97">
        <f t="shared" si="10"/>
        <v>0</v>
      </c>
      <c r="H50" s="97">
        <f t="shared" si="10"/>
        <v>0</v>
      </c>
      <c r="I50" s="97">
        <f t="shared" si="10"/>
        <v>0</v>
      </c>
      <c r="J50" s="97">
        <f t="shared" si="10"/>
        <v>0</v>
      </c>
    </row>
    <row r="51" spans="1:10" ht="11.25" customHeight="1">
      <c r="A51" s="80">
        <v>1121</v>
      </c>
      <c r="B51" s="65" t="s">
        <v>434</v>
      </c>
      <c r="C51" s="81"/>
      <c r="D51" s="81"/>
      <c r="E51" s="81"/>
      <c r="F51" s="81"/>
      <c r="G51" s="81"/>
      <c r="H51" s="81"/>
      <c r="I51" s="81"/>
      <c r="J51" s="81"/>
    </row>
    <row r="52" spans="1:10" ht="11.25" customHeight="1">
      <c r="A52" s="80">
        <v>1122</v>
      </c>
      <c r="B52" s="65" t="s">
        <v>435</v>
      </c>
      <c r="C52" s="81"/>
      <c r="D52" s="81"/>
      <c r="E52" s="81"/>
      <c r="F52" s="81"/>
      <c r="G52" s="82"/>
      <c r="H52" s="82"/>
      <c r="I52" s="82"/>
      <c r="J52" s="82"/>
    </row>
    <row r="53" spans="1:10" ht="11.25" customHeight="1">
      <c r="A53" s="98">
        <v>1</v>
      </c>
      <c r="B53" s="99" t="s">
        <v>389</v>
      </c>
      <c r="C53" s="85">
        <f>SUM(C5)</f>
        <v>0</v>
      </c>
      <c r="D53" s="85">
        <f t="shared" ref="D53:J53" si="11">SUM(D5)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</row>
    <row r="54" spans="1:10" ht="3.75" customHeight="1">
      <c r="B54" s="60"/>
      <c r="C54" s="60"/>
      <c r="D54" s="60">
        <v>77799.600000000006</v>
      </c>
      <c r="E54" s="60"/>
    </row>
    <row r="55" spans="1:10" ht="11.25" customHeight="1">
      <c r="F55" s="100">
        <f>SUM(F53-E53)</f>
        <v>0</v>
      </c>
    </row>
    <row r="56" spans="1:10" ht="11.25" customHeight="1">
      <c r="B56" s="542" t="s">
        <v>436</v>
      </c>
      <c r="C56" s="542"/>
      <c r="D56" s="542"/>
      <c r="E56" s="542"/>
      <c r="F56" s="542"/>
      <c r="G56" s="542"/>
      <c r="H56" s="542"/>
      <c r="I56" s="542"/>
    </row>
    <row r="57" spans="1:10" ht="11.25" customHeight="1">
      <c r="B57" s="101"/>
      <c r="C57" s="101"/>
      <c r="D57" s="101"/>
      <c r="E57" s="101"/>
    </row>
    <row r="58" spans="1:10" ht="11.25" customHeight="1">
      <c r="B58" s="542" t="s">
        <v>437</v>
      </c>
      <c r="C58" s="542"/>
      <c r="D58" s="542"/>
      <c r="E58" s="542"/>
      <c r="F58" s="542"/>
      <c r="G58" s="542"/>
      <c r="H58" s="542"/>
      <c r="I58" s="542"/>
    </row>
    <row r="59" spans="1:10" ht="11.25" customHeight="1">
      <c r="B59" s="102"/>
      <c r="C59" s="102"/>
      <c r="D59" s="102"/>
      <c r="E59" s="102"/>
    </row>
  </sheetData>
  <mergeCells count="8">
    <mergeCell ref="B56:I56"/>
    <mergeCell ref="B58:I58"/>
    <mergeCell ref="B1:J1"/>
    <mergeCell ref="A3:A4"/>
    <mergeCell ref="B3:B4"/>
    <mergeCell ref="E3:G3"/>
    <mergeCell ref="H3:H4"/>
    <mergeCell ref="I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Q77"/>
  <sheetViews>
    <sheetView zoomScale="80" zoomScaleNormal="80" workbookViewId="0" xr3:uid="{34904945-5288-588E-9F07-34343C13E9F2}">
      <pane xSplit="1" ySplit="10" topLeftCell="B11" activePane="bottomRight" state="frozen"/>
      <selection pane="bottomRight" activeCell="E5" sqref="E5:M5"/>
      <selection pane="bottomLeft" activeCell="A11" sqref="A11"/>
      <selection pane="topRight" activeCell="B1" sqref="B1"/>
    </sheetView>
  </sheetViews>
  <sheetFormatPr defaultRowHeight="11.25"/>
  <cols>
    <col min="1" max="1" width="52.85546875" style="10" customWidth="1"/>
    <col min="2" max="2" width="11" style="10" customWidth="1"/>
    <col min="3" max="3" width="11.140625" style="10" customWidth="1"/>
    <col min="4" max="4" width="11.42578125" style="10" customWidth="1"/>
    <col min="5" max="5" width="11" style="10" customWidth="1"/>
    <col min="6" max="6" width="11.140625" style="11" bestFit="1" customWidth="1"/>
    <col min="7" max="7" width="11.7109375" style="11" customWidth="1"/>
    <col min="8" max="9" width="11.140625" style="11" bestFit="1" customWidth="1"/>
    <col min="10" max="10" width="11.85546875" style="11" customWidth="1"/>
    <col min="11" max="11" width="11.140625" style="10" customWidth="1"/>
    <col min="12" max="12" width="12" style="11" customWidth="1"/>
    <col min="13" max="13" width="12.7109375" style="11" customWidth="1"/>
    <col min="14" max="14" width="10.5703125" style="11" customWidth="1"/>
    <col min="15" max="15" width="15" style="10" customWidth="1"/>
    <col min="16" max="17" width="15.7109375" style="11" customWidth="1"/>
    <col min="18" max="16384" width="9.140625" style="10"/>
  </cols>
  <sheetData>
    <row r="2" spans="1:17">
      <c r="K2" s="20" t="s">
        <v>438</v>
      </c>
      <c r="N2" s="21" t="s">
        <v>439</v>
      </c>
    </row>
    <row r="5" spans="1:17">
      <c r="E5" s="559" t="s">
        <v>440</v>
      </c>
      <c r="F5" s="559"/>
      <c r="G5" s="559"/>
      <c r="H5" s="559"/>
      <c r="I5" s="559"/>
      <c r="J5" s="559"/>
      <c r="K5" s="559"/>
      <c r="L5" s="559"/>
      <c r="M5" s="559"/>
    </row>
    <row r="7" spans="1:17">
      <c r="A7" s="22" t="s">
        <v>441</v>
      </c>
      <c r="B7" s="22"/>
      <c r="C7" s="22"/>
      <c r="D7" s="22"/>
      <c r="E7" s="23" t="s">
        <v>316</v>
      </c>
    </row>
    <row r="9" spans="1:17" s="13" customFormat="1">
      <c r="A9" s="553" t="s">
        <v>442</v>
      </c>
      <c r="B9" s="27">
        <v>2014</v>
      </c>
      <c r="C9" s="27">
        <v>2015</v>
      </c>
      <c r="D9" s="27">
        <v>2016</v>
      </c>
      <c r="E9" s="27">
        <v>2017</v>
      </c>
      <c r="F9" s="557">
        <v>2018</v>
      </c>
      <c r="G9" s="560"/>
      <c r="H9" s="560"/>
      <c r="I9" s="558"/>
      <c r="J9" s="557">
        <v>2019</v>
      </c>
      <c r="K9" s="558"/>
      <c r="L9" s="47">
        <v>2020</v>
      </c>
      <c r="M9" s="47">
        <v>2021</v>
      </c>
      <c r="N9" s="553" t="s">
        <v>443</v>
      </c>
      <c r="O9" s="555" t="s">
        <v>444</v>
      </c>
      <c r="P9" s="12"/>
      <c r="Q9" s="12"/>
    </row>
    <row r="10" spans="1:17" s="13" customFormat="1" ht="22.5" customHeight="1">
      <c r="A10" s="554"/>
      <c r="B10" s="27" t="s">
        <v>58</v>
      </c>
      <c r="C10" s="27" t="s">
        <v>58</v>
      </c>
      <c r="D10" s="27" t="s">
        <v>58</v>
      </c>
      <c r="E10" s="27" t="s">
        <v>58</v>
      </c>
      <c r="F10" s="28" t="s">
        <v>245</v>
      </c>
      <c r="G10" s="29" t="s">
        <v>445</v>
      </c>
      <c r="H10" s="28" t="s">
        <v>446</v>
      </c>
      <c r="I10" s="28" t="s">
        <v>447</v>
      </c>
      <c r="J10" s="28" t="s">
        <v>448</v>
      </c>
      <c r="K10" s="27" t="s">
        <v>61</v>
      </c>
      <c r="L10" s="28" t="s">
        <v>448</v>
      </c>
      <c r="M10" s="28" t="s">
        <v>448</v>
      </c>
      <c r="N10" s="554"/>
      <c r="O10" s="556"/>
      <c r="P10" s="12"/>
      <c r="Q10" s="12"/>
    </row>
    <row r="11" spans="1:17" ht="19.5" customHeight="1">
      <c r="A11" s="19" t="s">
        <v>389</v>
      </c>
      <c r="B11" s="49">
        <f>SUM(B12+B63)</f>
        <v>0</v>
      </c>
      <c r="C11" s="49">
        <f t="shared" ref="C11:M11" si="0">SUM(C12+C63)</f>
        <v>0</v>
      </c>
      <c r="D11" s="49">
        <f t="shared" si="0"/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0</v>
      </c>
      <c r="L11" s="49">
        <f t="shared" si="0"/>
        <v>0</v>
      </c>
      <c r="M11" s="49">
        <f t="shared" si="0"/>
        <v>0</v>
      </c>
      <c r="N11" s="15"/>
      <c r="O11" s="14"/>
      <c r="P11" s="16"/>
      <c r="Q11" s="16">
        <f>SUM(K11-F11)</f>
        <v>0</v>
      </c>
    </row>
    <row r="12" spans="1:17" ht="12.75" customHeight="1">
      <c r="A12" s="26" t="s">
        <v>449</v>
      </c>
      <c r="B12" s="50">
        <f>SUM(B13+B49+B55)</f>
        <v>0</v>
      </c>
      <c r="C12" s="50">
        <f t="shared" ref="C12:F12" si="1">SUM(C13+C49+C55)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ref="G12:L12" si="2">SUM(G13+G49+G55)</f>
        <v>0</v>
      </c>
      <c r="H12" s="50">
        <f t="shared" si="2"/>
        <v>0</v>
      </c>
      <c r="I12" s="50">
        <f t="shared" si="2"/>
        <v>0</v>
      </c>
      <c r="J12" s="50">
        <f t="shared" si="2"/>
        <v>0</v>
      </c>
      <c r="K12" s="50">
        <f t="shared" si="2"/>
        <v>0</v>
      </c>
      <c r="L12" s="50">
        <f t="shared" si="2"/>
        <v>0</v>
      </c>
      <c r="M12" s="50">
        <f t="shared" ref="M12:N12" si="3">SUM(M13+M49+M55)</f>
        <v>0</v>
      </c>
      <c r="N12" s="50">
        <f t="shared" si="3"/>
        <v>0</v>
      </c>
      <c r="O12" s="14"/>
      <c r="P12" s="16"/>
      <c r="Q12" s="16">
        <f t="shared" ref="Q12:Q70" si="4">SUM(K12-F12)</f>
        <v>0</v>
      </c>
    </row>
    <row r="13" spans="1:17" ht="10.5" customHeight="1">
      <c r="A13" s="1" t="s">
        <v>392</v>
      </c>
      <c r="B13" s="50">
        <f>SUM(B14+B26+B29+B31)</f>
        <v>0</v>
      </c>
      <c r="C13" s="50">
        <f t="shared" ref="C13:F13" si="5">SUM(C14+C26+C29+C31)</f>
        <v>0</v>
      </c>
      <c r="D13" s="50">
        <f t="shared" si="5"/>
        <v>0</v>
      </c>
      <c r="E13" s="50">
        <f t="shared" si="5"/>
        <v>0</v>
      </c>
      <c r="F13" s="50">
        <f t="shared" si="5"/>
        <v>0</v>
      </c>
      <c r="G13" s="50">
        <f t="shared" ref="G13" si="6">SUM(G14+G26+G29+G31)</f>
        <v>0</v>
      </c>
      <c r="H13" s="50">
        <f t="shared" ref="H13" si="7">SUM(H14+H26+H29+H31)</f>
        <v>0</v>
      </c>
      <c r="I13" s="50">
        <f t="shared" ref="I13" si="8">SUM(I14+I26+I29+I31)</f>
        <v>0</v>
      </c>
      <c r="J13" s="50">
        <f t="shared" ref="J13" si="9">SUM(J14+J26+J29+J31)</f>
        <v>0</v>
      </c>
      <c r="K13" s="50">
        <f>SUM(K14+K26+K29+K31)</f>
        <v>0</v>
      </c>
      <c r="L13" s="50">
        <f t="shared" ref="L13" si="10">SUM(L14+L26+L29+L31)</f>
        <v>0</v>
      </c>
      <c r="M13" s="50">
        <f t="shared" ref="M13" si="11">SUM(M14+M26+M29+M31)</f>
        <v>0</v>
      </c>
      <c r="N13" s="15"/>
      <c r="O13" s="14"/>
      <c r="P13" s="16"/>
      <c r="Q13" s="16">
        <f t="shared" si="4"/>
        <v>0</v>
      </c>
    </row>
    <row r="14" spans="1:17" ht="10.5" customHeight="1">
      <c r="A14" s="2" t="s">
        <v>393</v>
      </c>
      <c r="B14" s="50">
        <f>SUM(B15:B25)</f>
        <v>0</v>
      </c>
      <c r="C14" s="50">
        <f t="shared" ref="C14:F14" si="12">SUM(C15:C25)</f>
        <v>0</v>
      </c>
      <c r="D14" s="50">
        <f t="shared" si="12"/>
        <v>0</v>
      </c>
      <c r="E14" s="50">
        <f t="shared" si="12"/>
        <v>0</v>
      </c>
      <c r="F14" s="50">
        <f t="shared" si="12"/>
        <v>0</v>
      </c>
      <c r="G14" s="50">
        <f t="shared" ref="G14" si="13">SUM(G15:G25)</f>
        <v>0</v>
      </c>
      <c r="H14" s="50">
        <f t="shared" ref="H14" si="14">SUM(H15:H25)</f>
        <v>0</v>
      </c>
      <c r="I14" s="50">
        <f t="shared" ref="I14" si="15">SUM(I15:I25)</f>
        <v>0</v>
      </c>
      <c r="J14" s="50">
        <f t="shared" ref="J14" si="16">SUM(J15:J25)</f>
        <v>0</v>
      </c>
      <c r="K14" s="50">
        <f t="shared" ref="K14" si="17">SUM(K15:K25)</f>
        <v>0</v>
      </c>
      <c r="L14" s="50">
        <f t="shared" ref="L14" si="18">SUM(L15:L25)</f>
        <v>0</v>
      </c>
      <c r="M14" s="50">
        <f t="shared" ref="M14" si="19">SUM(M15:M25)</f>
        <v>0</v>
      </c>
      <c r="N14" s="15"/>
      <c r="O14" s="14"/>
      <c r="P14" s="16"/>
      <c r="Q14" s="16">
        <f t="shared" si="4"/>
        <v>0</v>
      </c>
    </row>
    <row r="15" spans="1:17" ht="24.75" customHeight="1">
      <c r="A15" s="30" t="s">
        <v>450</v>
      </c>
      <c r="B15" s="51"/>
      <c r="C15" s="51"/>
      <c r="D15" s="51"/>
      <c r="E15" s="51"/>
      <c r="F15" s="51"/>
      <c r="G15" s="51"/>
      <c r="H15" s="51"/>
      <c r="I15" s="51"/>
      <c r="J15" s="51"/>
      <c r="K15" s="57"/>
      <c r="L15" s="51"/>
      <c r="M15" s="51"/>
      <c r="N15" s="15"/>
      <c r="O15" s="14"/>
      <c r="P15" s="16"/>
      <c r="Q15" s="16">
        <f t="shared" si="4"/>
        <v>0</v>
      </c>
    </row>
    <row r="16" spans="1:17">
      <c r="A16" s="3" t="s">
        <v>451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17"/>
      <c r="O16" s="14"/>
      <c r="Q16" s="16">
        <f t="shared" si="4"/>
        <v>0</v>
      </c>
    </row>
    <row r="17" spans="1:17">
      <c r="A17" s="3" t="s">
        <v>452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17"/>
      <c r="O17" s="14"/>
      <c r="Q17" s="16">
        <f t="shared" si="4"/>
        <v>0</v>
      </c>
    </row>
    <row r="18" spans="1:17">
      <c r="A18" s="3" t="s">
        <v>453</v>
      </c>
      <c r="B18" s="51"/>
      <c r="C18" s="51"/>
      <c r="D18" s="51"/>
      <c r="E18" s="51"/>
      <c r="F18" s="51"/>
      <c r="G18" s="57"/>
      <c r="H18" s="51"/>
      <c r="I18" s="51"/>
      <c r="J18" s="51"/>
      <c r="K18" s="57"/>
      <c r="L18" s="51"/>
      <c r="M18" s="51"/>
      <c r="N18" s="17"/>
      <c r="O18" s="14"/>
      <c r="Q18" s="16">
        <f t="shared" si="4"/>
        <v>0</v>
      </c>
    </row>
    <row r="19" spans="1:17">
      <c r="A19" s="3" t="s">
        <v>454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17"/>
      <c r="O19" s="14"/>
      <c r="Q19" s="16">
        <f t="shared" si="4"/>
        <v>0</v>
      </c>
    </row>
    <row r="20" spans="1:17" ht="20.25" customHeight="1">
      <c r="A20" s="30" t="s">
        <v>455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17"/>
      <c r="O20" s="14"/>
      <c r="Q20" s="16">
        <f t="shared" si="4"/>
        <v>0</v>
      </c>
    </row>
    <row r="21" spans="1:17" ht="10.5" customHeight="1">
      <c r="A21" s="30" t="s">
        <v>456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7"/>
      <c r="O21" s="14"/>
      <c r="Q21" s="16">
        <f t="shared" si="4"/>
        <v>0</v>
      </c>
    </row>
    <row r="22" spans="1:17" ht="12" customHeight="1">
      <c r="A22" s="30" t="s">
        <v>457</v>
      </c>
      <c r="B22" s="51"/>
      <c r="C22" s="51"/>
      <c r="D22" s="52"/>
      <c r="E22" s="51"/>
      <c r="F22" s="51"/>
      <c r="G22" s="51"/>
      <c r="H22" s="51"/>
      <c r="I22" s="51"/>
      <c r="J22" s="51"/>
      <c r="K22" s="51"/>
      <c r="L22" s="51"/>
      <c r="M22" s="51"/>
      <c r="N22" s="17"/>
      <c r="O22" s="14"/>
      <c r="Q22" s="16">
        <f t="shared" si="4"/>
        <v>0</v>
      </c>
    </row>
    <row r="23" spans="1:17">
      <c r="A23" s="30" t="s">
        <v>458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17"/>
      <c r="O23" s="14"/>
      <c r="Q23" s="16">
        <f t="shared" si="4"/>
        <v>0</v>
      </c>
    </row>
    <row r="24" spans="1:17">
      <c r="A24" s="31" t="s">
        <v>459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7"/>
      <c r="O24" s="14"/>
      <c r="Q24" s="16">
        <f t="shared" si="4"/>
        <v>0</v>
      </c>
    </row>
    <row r="25" spans="1:17" s="36" customFormat="1" ht="22.5" customHeight="1">
      <c r="A25" s="32" t="s">
        <v>460</v>
      </c>
      <c r="B25" s="51"/>
      <c r="C25" s="51"/>
      <c r="D25" s="51"/>
      <c r="E25" s="51"/>
      <c r="F25" s="51"/>
      <c r="G25" s="51"/>
      <c r="H25" s="51"/>
      <c r="I25" s="51"/>
      <c r="J25" s="51"/>
      <c r="K25" s="57"/>
      <c r="L25" s="51"/>
      <c r="M25" s="51"/>
      <c r="N25" s="34"/>
      <c r="O25" s="33"/>
      <c r="P25" s="35"/>
      <c r="Q25" s="16">
        <f t="shared" si="4"/>
        <v>0</v>
      </c>
    </row>
    <row r="26" spans="1:17">
      <c r="A26" s="4" t="s">
        <v>403</v>
      </c>
      <c r="B26" s="53">
        <f>SUM(B27+B28)</f>
        <v>0</v>
      </c>
      <c r="C26" s="53">
        <f t="shared" ref="C26:M26" si="20">SUM(C27+C28)</f>
        <v>0</v>
      </c>
      <c r="D26" s="53">
        <f t="shared" si="20"/>
        <v>0</v>
      </c>
      <c r="E26" s="53">
        <f t="shared" si="20"/>
        <v>0</v>
      </c>
      <c r="F26" s="53">
        <f t="shared" si="20"/>
        <v>0</v>
      </c>
      <c r="G26" s="53">
        <f t="shared" si="20"/>
        <v>0</v>
      </c>
      <c r="H26" s="53">
        <f t="shared" si="20"/>
        <v>0</v>
      </c>
      <c r="I26" s="53">
        <f t="shared" si="20"/>
        <v>0</v>
      </c>
      <c r="J26" s="53">
        <f t="shared" si="20"/>
        <v>0</v>
      </c>
      <c r="K26" s="53">
        <f t="shared" si="20"/>
        <v>0</v>
      </c>
      <c r="L26" s="53">
        <f t="shared" si="20"/>
        <v>0</v>
      </c>
      <c r="M26" s="53">
        <f t="shared" si="20"/>
        <v>0</v>
      </c>
      <c r="N26" s="17"/>
      <c r="O26" s="14"/>
      <c r="Q26" s="16">
        <f t="shared" si="4"/>
        <v>0</v>
      </c>
    </row>
    <row r="27" spans="1:17">
      <c r="A27" s="5" t="s">
        <v>461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17"/>
      <c r="O27" s="14"/>
      <c r="Q27" s="16">
        <f t="shared" si="4"/>
        <v>0</v>
      </c>
    </row>
    <row r="28" spans="1:17">
      <c r="A28" s="5" t="s">
        <v>405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17"/>
      <c r="O28" s="14"/>
      <c r="Q28" s="16">
        <f t="shared" si="4"/>
        <v>0</v>
      </c>
    </row>
    <row r="29" spans="1:17">
      <c r="A29" s="4" t="s">
        <v>406</v>
      </c>
      <c r="B29" s="53">
        <f>SUM(B30)</f>
        <v>0</v>
      </c>
      <c r="C29" s="53">
        <f t="shared" ref="C29:M29" si="21">SUM(C30)</f>
        <v>0</v>
      </c>
      <c r="D29" s="53">
        <f t="shared" si="21"/>
        <v>0</v>
      </c>
      <c r="E29" s="53">
        <f t="shared" si="21"/>
        <v>0</v>
      </c>
      <c r="F29" s="53">
        <f t="shared" si="21"/>
        <v>0</v>
      </c>
      <c r="G29" s="53">
        <f t="shared" si="21"/>
        <v>0</v>
      </c>
      <c r="H29" s="53">
        <f t="shared" si="21"/>
        <v>0</v>
      </c>
      <c r="I29" s="53">
        <f t="shared" si="21"/>
        <v>0</v>
      </c>
      <c r="J29" s="53">
        <f t="shared" si="21"/>
        <v>0</v>
      </c>
      <c r="K29" s="53">
        <f t="shared" si="21"/>
        <v>0</v>
      </c>
      <c r="L29" s="53">
        <f t="shared" si="21"/>
        <v>0</v>
      </c>
      <c r="M29" s="53">
        <f t="shared" si="21"/>
        <v>0</v>
      </c>
      <c r="N29" s="17"/>
      <c r="O29" s="14"/>
      <c r="Q29" s="16">
        <f t="shared" si="4"/>
        <v>0</v>
      </c>
    </row>
    <row r="30" spans="1:17">
      <c r="A30" s="37" t="s">
        <v>462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7"/>
      <c r="O30" s="14"/>
      <c r="Q30" s="16">
        <f t="shared" si="4"/>
        <v>0</v>
      </c>
    </row>
    <row r="31" spans="1:17">
      <c r="A31" s="4" t="s">
        <v>410</v>
      </c>
      <c r="B31" s="53">
        <f t="shared" ref="B31:M31" si="22">SUM(B32+B33+B36+B37+B38+B39+B42+B43+B44+B45+B46+B47+B48)</f>
        <v>0</v>
      </c>
      <c r="C31" s="53">
        <f t="shared" si="22"/>
        <v>0</v>
      </c>
      <c r="D31" s="53">
        <f t="shared" si="22"/>
        <v>0</v>
      </c>
      <c r="E31" s="53">
        <f t="shared" si="22"/>
        <v>0</v>
      </c>
      <c r="F31" s="53">
        <f t="shared" si="22"/>
        <v>0</v>
      </c>
      <c r="G31" s="53">
        <f t="shared" si="22"/>
        <v>0</v>
      </c>
      <c r="H31" s="53">
        <f t="shared" si="22"/>
        <v>0</v>
      </c>
      <c r="I31" s="53">
        <f t="shared" si="22"/>
        <v>0</v>
      </c>
      <c r="J31" s="53">
        <f t="shared" si="22"/>
        <v>0</v>
      </c>
      <c r="K31" s="53">
        <f t="shared" si="22"/>
        <v>0</v>
      </c>
      <c r="L31" s="53">
        <f t="shared" si="22"/>
        <v>0</v>
      </c>
      <c r="M31" s="53">
        <f t="shared" si="22"/>
        <v>0</v>
      </c>
      <c r="N31" s="17"/>
      <c r="O31" s="14"/>
      <c r="Q31" s="16">
        <f t="shared" si="4"/>
        <v>0</v>
      </c>
    </row>
    <row r="32" spans="1:17">
      <c r="A32" s="6" t="s">
        <v>411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17"/>
      <c r="O32" s="14"/>
      <c r="Q32" s="16">
        <f t="shared" si="4"/>
        <v>0</v>
      </c>
    </row>
    <row r="33" spans="1:17" ht="22.5">
      <c r="A33" s="7" t="s">
        <v>412</v>
      </c>
      <c r="B33" s="51">
        <f>SUM(B34+B35)</f>
        <v>0</v>
      </c>
      <c r="C33" s="51">
        <f t="shared" ref="C33:M33" si="23">SUM(C34+C35)</f>
        <v>0</v>
      </c>
      <c r="D33" s="51">
        <f t="shared" si="23"/>
        <v>0</v>
      </c>
      <c r="E33" s="51">
        <f t="shared" si="23"/>
        <v>0</v>
      </c>
      <c r="F33" s="51">
        <f t="shared" si="23"/>
        <v>0</v>
      </c>
      <c r="G33" s="51">
        <f t="shared" si="23"/>
        <v>0</v>
      </c>
      <c r="H33" s="51">
        <f t="shared" si="23"/>
        <v>0</v>
      </c>
      <c r="I33" s="51">
        <f t="shared" si="23"/>
        <v>0</v>
      </c>
      <c r="J33" s="51">
        <f t="shared" si="23"/>
        <v>0</v>
      </c>
      <c r="K33" s="51">
        <f t="shared" si="23"/>
        <v>0</v>
      </c>
      <c r="L33" s="51">
        <f>SUM(L34+L35)</f>
        <v>0</v>
      </c>
      <c r="M33" s="51">
        <f t="shared" si="23"/>
        <v>0</v>
      </c>
      <c r="N33" s="17"/>
      <c r="O33" s="14"/>
      <c r="Q33" s="16">
        <f t="shared" si="4"/>
        <v>0</v>
      </c>
    </row>
    <row r="34" spans="1:17">
      <c r="A34" s="7" t="s">
        <v>413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17"/>
      <c r="O34" s="14"/>
      <c r="Q34" s="16">
        <f t="shared" si="4"/>
        <v>0</v>
      </c>
    </row>
    <row r="35" spans="1:17">
      <c r="A35" s="7" t="s">
        <v>463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7"/>
      <c r="O35" s="14"/>
      <c r="Q35" s="16">
        <f t="shared" si="4"/>
        <v>0</v>
      </c>
    </row>
    <row r="36" spans="1:17">
      <c r="A36" s="7" t="s">
        <v>415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17"/>
      <c r="O36" s="14"/>
      <c r="Q36" s="16">
        <f t="shared" si="4"/>
        <v>0</v>
      </c>
    </row>
    <row r="37" spans="1:17" ht="11.25" customHeight="1">
      <c r="A37" s="7" t="s">
        <v>424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17"/>
      <c r="O37" s="14"/>
      <c r="Q37" s="16">
        <f t="shared" si="4"/>
        <v>0</v>
      </c>
    </row>
    <row r="38" spans="1:17">
      <c r="A38" s="38" t="s">
        <v>464</v>
      </c>
      <c r="B38" s="51"/>
      <c r="C38" s="51"/>
      <c r="D38" s="51"/>
      <c r="E38" s="51"/>
      <c r="F38" s="56"/>
      <c r="G38" s="51"/>
      <c r="H38" s="51"/>
      <c r="I38" s="51"/>
      <c r="J38" s="51"/>
      <c r="K38" s="51"/>
      <c r="L38" s="51"/>
      <c r="M38" s="51"/>
      <c r="N38" s="17"/>
      <c r="O38" s="14"/>
      <c r="Q38" s="16">
        <f t="shared" si="4"/>
        <v>0</v>
      </c>
    </row>
    <row r="39" spans="1:17">
      <c r="A39" s="38" t="s">
        <v>416</v>
      </c>
      <c r="B39" s="51">
        <f>SUM(B40+B41)</f>
        <v>0</v>
      </c>
      <c r="C39" s="51">
        <f t="shared" ref="C39:M39" si="24">SUM(C40+C41)</f>
        <v>0</v>
      </c>
      <c r="D39" s="51">
        <f t="shared" si="24"/>
        <v>0</v>
      </c>
      <c r="E39" s="51">
        <f t="shared" si="24"/>
        <v>0</v>
      </c>
      <c r="F39" s="51">
        <f t="shared" si="24"/>
        <v>0</v>
      </c>
      <c r="G39" s="51">
        <f t="shared" si="24"/>
        <v>0</v>
      </c>
      <c r="H39" s="51">
        <f t="shared" si="24"/>
        <v>0</v>
      </c>
      <c r="I39" s="51">
        <f t="shared" si="24"/>
        <v>0</v>
      </c>
      <c r="J39" s="51">
        <f t="shared" si="24"/>
        <v>0</v>
      </c>
      <c r="K39" s="51">
        <f t="shared" si="24"/>
        <v>0</v>
      </c>
      <c r="L39" s="51">
        <f t="shared" si="24"/>
        <v>0</v>
      </c>
      <c r="M39" s="51">
        <f t="shared" si="24"/>
        <v>0</v>
      </c>
      <c r="N39" s="17"/>
      <c r="O39" s="14"/>
      <c r="Q39" s="16">
        <f t="shared" si="4"/>
        <v>0</v>
      </c>
    </row>
    <row r="40" spans="1:17">
      <c r="A40" s="7" t="s">
        <v>417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17"/>
      <c r="O40" s="14"/>
      <c r="Q40" s="16">
        <f t="shared" si="4"/>
        <v>0</v>
      </c>
    </row>
    <row r="41" spans="1:17">
      <c r="A41" s="39" t="s">
        <v>418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17"/>
      <c r="O41" s="14"/>
      <c r="Q41" s="16">
        <f t="shared" si="4"/>
        <v>0</v>
      </c>
    </row>
    <row r="42" spans="1:17" ht="11.25" customHeight="1">
      <c r="A42" s="38" t="s">
        <v>465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17"/>
      <c r="O42" s="14"/>
      <c r="Q42" s="16">
        <f t="shared" si="4"/>
        <v>0</v>
      </c>
    </row>
    <row r="43" spans="1:17" ht="22.5">
      <c r="A43" s="7" t="s">
        <v>466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17"/>
      <c r="O43" s="14"/>
      <c r="Q43" s="16">
        <f t="shared" si="4"/>
        <v>0</v>
      </c>
    </row>
    <row r="44" spans="1:17" s="43" customFormat="1">
      <c r="A44" s="38" t="s">
        <v>467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41"/>
      <c r="O44" s="40"/>
      <c r="P44" s="42"/>
      <c r="Q44" s="16">
        <f t="shared" si="4"/>
        <v>0</v>
      </c>
    </row>
    <row r="45" spans="1:17" s="43" customFormat="1">
      <c r="A45" s="38" t="s">
        <v>426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41"/>
      <c r="O45" s="40"/>
      <c r="P45" s="42"/>
      <c r="Q45" s="16">
        <f t="shared" si="4"/>
        <v>0</v>
      </c>
    </row>
    <row r="46" spans="1:17" s="43" customFormat="1">
      <c r="A46" s="38" t="s">
        <v>468</v>
      </c>
      <c r="B46" s="51"/>
      <c r="C46" s="51"/>
      <c r="D46" s="51"/>
      <c r="E46" s="51"/>
      <c r="F46" s="51"/>
      <c r="G46" s="51"/>
      <c r="H46" s="51"/>
      <c r="I46" s="51"/>
      <c r="J46" s="51"/>
      <c r="K46" s="57"/>
      <c r="L46" s="51"/>
      <c r="M46" s="51"/>
      <c r="N46" s="41"/>
      <c r="O46" s="40"/>
      <c r="P46" s="42"/>
      <c r="Q46" s="16">
        <f t="shared" si="4"/>
        <v>0</v>
      </c>
    </row>
    <row r="47" spans="1:17" s="43" customFormat="1" ht="12" customHeight="1">
      <c r="A47" s="38" t="s">
        <v>469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41"/>
      <c r="O47" s="40"/>
      <c r="P47" s="42"/>
      <c r="Q47" s="16">
        <f t="shared" si="4"/>
        <v>0</v>
      </c>
    </row>
    <row r="48" spans="1:17" s="43" customFormat="1">
      <c r="A48" s="38" t="s">
        <v>410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1"/>
      <c r="O48" s="40"/>
      <c r="P48" s="42"/>
      <c r="Q48" s="16">
        <f t="shared" si="4"/>
        <v>0</v>
      </c>
    </row>
    <row r="49" spans="1:17">
      <c r="A49" s="8" t="s">
        <v>427</v>
      </c>
      <c r="B49" s="53">
        <f>SUM(B50+B51+B52+B53+B54)</f>
        <v>0</v>
      </c>
      <c r="C49" s="53">
        <f t="shared" ref="C49:M49" si="25">SUM(C50+C51+C52+C53+C54)</f>
        <v>0</v>
      </c>
      <c r="D49" s="53">
        <f t="shared" si="25"/>
        <v>0</v>
      </c>
      <c r="E49" s="53">
        <f t="shared" si="25"/>
        <v>0</v>
      </c>
      <c r="F49" s="53">
        <f t="shared" si="25"/>
        <v>0</v>
      </c>
      <c r="G49" s="53">
        <f t="shared" si="25"/>
        <v>0</v>
      </c>
      <c r="H49" s="53">
        <f t="shared" si="25"/>
        <v>0</v>
      </c>
      <c r="I49" s="53">
        <f t="shared" si="25"/>
        <v>0</v>
      </c>
      <c r="J49" s="53">
        <f t="shared" si="25"/>
        <v>0</v>
      </c>
      <c r="K49" s="53">
        <f t="shared" si="25"/>
        <v>0</v>
      </c>
      <c r="L49" s="53">
        <f t="shared" si="25"/>
        <v>0</v>
      </c>
      <c r="M49" s="53">
        <f t="shared" si="25"/>
        <v>0</v>
      </c>
      <c r="N49" s="17"/>
      <c r="O49" s="14"/>
      <c r="Q49" s="16">
        <f t="shared" si="4"/>
        <v>0</v>
      </c>
    </row>
    <row r="50" spans="1:17">
      <c r="A50" s="9" t="s">
        <v>428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17"/>
      <c r="O50" s="14"/>
      <c r="Q50" s="16">
        <f t="shared" si="4"/>
        <v>0</v>
      </c>
    </row>
    <row r="51" spans="1:17">
      <c r="A51" s="9" t="s">
        <v>431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17"/>
      <c r="O51" s="14"/>
      <c r="Q51" s="16">
        <f t="shared" si="4"/>
        <v>0</v>
      </c>
    </row>
    <row r="52" spans="1:17">
      <c r="A52" s="9" t="s">
        <v>430</v>
      </c>
      <c r="B52" s="51"/>
      <c r="C52" s="51"/>
      <c r="D52" s="51"/>
      <c r="E52" s="51"/>
      <c r="F52" s="51"/>
      <c r="G52" s="51"/>
      <c r="H52" s="51"/>
      <c r="I52" s="51"/>
      <c r="J52" s="51"/>
      <c r="K52" s="57"/>
      <c r="L52" s="51"/>
      <c r="M52" s="51"/>
      <c r="N52" s="17"/>
      <c r="O52" s="14"/>
      <c r="Q52" s="16">
        <f t="shared" si="4"/>
        <v>0</v>
      </c>
    </row>
    <row r="53" spans="1:17">
      <c r="A53" s="9" t="s">
        <v>470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17"/>
      <c r="O53" s="14"/>
      <c r="Q53" s="16">
        <f t="shared" si="4"/>
        <v>0</v>
      </c>
    </row>
    <row r="54" spans="1:17">
      <c r="A54" s="9" t="s">
        <v>432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17"/>
      <c r="O54" s="14"/>
      <c r="Q54" s="16">
        <f t="shared" si="4"/>
        <v>0</v>
      </c>
    </row>
    <row r="55" spans="1:17">
      <c r="A55" s="8" t="s">
        <v>433</v>
      </c>
      <c r="B55" s="53">
        <f>SUM(B56+B57+B58)</f>
        <v>0</v>
      </c>
      <c r="C55" s="53">
        <f t="shared" ref="C55:M55" si="26">SUM(C56+C57+C58)</f>
        <v>0</v>
      </c>
      <c r="D55" s="53">
        <f t="shared" si="26"/>
        <v>0</v>
      </c>
      <c r="E55" s="53">
        <f t="shared" si="26"/>
        <v>0</v>
      </c>
      <c r="F55" s="53">
        <f t="shared" si="26"/>
        <v>0</v>
      </c>
      <c r="G55" s="53">
        <f t="shared" si="26"/>
        <v>0</v>
      </c>
      <c r="H55" s="53">
        <f t="shared" si="26"/>
        <v>0</v>
      </c>
      <c r="I55" s="53">
        <f t="shared" si="26"/>
        <v>0</v>
      </c>
      <c r="J55" s="53">
        <f t="shared" si="26"/>
        <v>0</v>
      </c>
      <c r="K55" s="53">
        <f t="shared" si="26"/>
        <v>0</v>
      </c>
      <c r="L55" s="53">
        <f t="shared" si="26"/>
        <v>0</v>
      </c>
      <c r="M55" s="53">
        <f t="shared" si="26"/>
        <v>0</v>
      </c>
      <c r="N55" s="17"/>
      <c r="O55" s="14"/>
      <c r="Q55" s="16">
        <f t="shared" si="4"/>
        <v>0</v>
      </c>
    </row>
    <row r="56" spans="1:17">
      <c r="A56" s="9" t="s">
        <v>434</v>
      </c>
      <c r="B56" s="51"/>
      <c r="C56" s="51"/>
      <c r="D56" s="51"/>
      <c r="E56" s="51"/>
      <c r="F56" s="51"/>
      <c r="G56" s="51"/>
      <c r="H56" s="51"/>
      <c r="I56" s="51"/>
      <c r="J56" s="51"/>
      <c r="K56" s="57"/>
      <c r="L56" s="51"/>
      <c r="M56" s="51"/>
      <c r="N56" s="17"/>
      <c r="O56" s="14"/>
      <c r="Q56" s="16">
        <f t="shared" si="4"/>
        <v>0</v>
      </c>
    </row>
    <row r="57" spans="1:17">
      <c r="A57" s="9" t="s">
        <v>435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17"/>
      <c r="O57" s="14"/>
      <c r="Q57" s="16">
        <f t="shared" si="4"/>
        <v>0</v>
      </c>
    </row>
    <row r="58" spans="1:17" ht="10.5" customHeight="1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17"/>
      <c r="O58" s="14"/>
      <c r="Q58" s="16">
        <f t="shared" si="4"/>
        <v>0</v>
      </c>
    </row>
    <row r="59" spans="1:17" s="46" customFormat="1">
      <c r="A59" s="44" t="s">
        <v>471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45"/>
      <c r="O59" s="19"/>
      <c r="P59" s="20"/>
      <c r="Q59" s="16">
        <f t="shared" si="4"/>
        <v>0</v>
      </c>
    </row>
    <row r="60" spans="1:17">
      <c r="A60" s="9" t="s">
        <v>472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17"/>
      <c r="O60" s="14"/>
      <c r="Q60" s="16">
        <f t="shared" si="4"/>
        <v>0</v>
      </c>
    </row>
    <row r="61" spans="1:17">
      <c r="A61" s="9" t="s">
        <v>473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17"/>
      <c r="O61" s="14"/>
      <c r="Q61" s="16">
        <f t="shared" si="4"/>
        <v>0</v>
      </c>
    </row>
    <row r="62" spans="1:17" ht="12" customHeight="1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7"/>
      <c r="O62" s="14"/>
      <c r="Q62" s="16">
        <f t="shared" si="4"/>
        <v>0</v>
      </c>
    </row>
    <row r="63" spans="1:17">
      <c r="A63" s="26" t="s">
        <v>474</v>
      </c>
      <c r="B63" s="53">
        <f t="shared" ref="B63:D63" si="27">SUM(B64+B65+B66+B67+B68+B69+B70+B71+B72)</f>
        <v>0</v>
      </c>
      <c r="C63" s="53">
        <f t="shared" si="27"/>
        <v>0</v>
      </c>
      <c r="D63" s="53">
        <f t="shared" si="27"/>
        <v>0</v>
      </c>
      <c r="E63" s="53">
        <f>SUM(E64+E65+E66+E67+E68+E69+E70+E71+E72)</f>
        <v>0</v>
      </c>
      <c r="F63" s="53">
        <f t="shared" ref="F63:M63" si="28">SUM(F64+F65+F66+F67+F68+F69+F70+F71+F72)</f>
        <v>0</v>
      </c>
      <c r="G63" s="53">
        <f t="shared" si="28"/>
        <v>0</v>
      </c>
      <c r="H63" s="53">
        <f t="shared" si="28"/>
        <v>0</v>
      </c>
      <c r="I63" s="53">
        <f t="shared" si="28"/>
        <v>0</v>
      </c>
      <c r="J63" s="53">
        <f t="shared" si="28"/>
        <v>0</v>
      </c>
      <c r="K63" s="53">
        <f t="shared" si="28"/>
        <v>0</v>
      </c>
      <c r="L63" s="53">
        <f t="shared" si="28"/>
        <v>0</v>
      </c>
      <c r="M63" s="53">
        <f t="shared" si="28"/>
        <v>0</v>
      </c>
      <c r="N63" s="17"/>
      <c r="O63" s="14"/>
      <c r="Q63" s="16">
        <f t="shared" si="4"/>
        <v>0</v>
      </c>
    </row>
    <row r="64" spans="1:17">
      <c r="A64" s="14" t="s">
        <v>475</v>
      </c>
      <c r="B64" s="51"/>
      <c r="C64" s="51"/>
      <c r="D64" s="51"/>
      <c r="E64" s="51"/>
      <c r="F64" s="51"/>
      <c r="G64" s="51"/>
      <c r="H64" s="54"/>
      <c r="I64" s="51"/>
      <c r="J64" s="51"/>
      <c r="K64" s="51"/>
      <c r="L64" s="55"/>
      <c r="M64" s="55"/>
      <c r="N64" s="17"/>
      <c r="O64" s="14"/>
      <c r="Q64" s="16">
        <f t="shared" si="4"/>
        <v>0</v>
      </c>
    </row>
    <row r="65" spans="1:17">
      <c r="A65" s="14" t="s">
        <v>476</v>
      </c>
      <c r="B65" s="51"/>
      <c r="C65" s="51"/>
      <c r="D65" s="51"/>
      <c r="E65" s="51"/>
      <c r="F65" s="51"/>
      <c r="G65" s="51"/>
      <c r="H65" s="54"/>
      <c r="I65" s="51"/>
      <c r="J65" s="51"/>
      <c r="K65" s="51"/>
      <c r="L65" s="55"/>
      <c r="M65" s="55"/>
      <c r="N65" s="17"/>
      <c r="O65" s="14"/>
      <c r="Q65" s="16">
        <f t="shared" si="4"/>
        <v>0</v>
      </c>
    </row>
    <row r="66" spans="1:17">
      <c r="A66" s="14" t="s">
        <v>408</v>
      </c>
      <c r="B66" s="51"/>
      <c r="C66" s="51"/>
      <c r="D66" s="51"/>
      <c r="E66" s="51"/>
      <c r="F66" s="51"/>
      <c r="G66" s="51"/>
      <c r="H66" s="54"/>
      <c r="I66" s="51"/>
      <c r="J66" s="51"/>
      <c r="K66" s="51"/>
      <c r="L66" s="55"/>
      <c r="M66" s="55"/>
      <c r="N66" s="17"/>
      <c r="O66" s="14"/>
      <c r="Q66" s="16">
        <f t="shared" si="4"/>
        <v>0</v>
      </c>
    </row>
    <row r="67" spans="1:17">
      <c r="A67" s="14" t="s">
        <v>415</v>
      </c>
      <c r="B67" s="51"/>
      <c r="C67" s="51"/>
      <c r="D67" s="51"/>
      <c r="E67" s="51"/>
      <c r="F67" s="51"/>
      <c r="G67" s="51"/>
      <c r="H67" s="54"/>
      <c r="I67" s="51"/>
      <c r="J67" s="51"/>
      <c r="K67" s="51"/>
      <c r="L67" s="51"/>
      <c r="M67" s="51"/>
      <c r="N67" s="17"/>
      <c r="O67" s="14"/>
      <c r="Q67" s="16">
        <f t="shared" si="4"/>
        <v>0</v>
      </c>
    </row>
    <row r="68" spans="1:17" s="43" customFormat="1">
      <c r="A68" s="40" t="s">
        <v>477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41"/>
      <c r="O68" s="40"/>
      <c r="P68" s="42"/>
      <c r="Q68" s="16">
        <f t="shared" si="4"/>
        <v>0</v>
      </c>
    </row>
    <row r="69" spans="1:17">
      <c r="A69" s="14" t="s">
        <v>478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17"/>
      <c r="O69" s="14"/>
      <c r="Q69" s="16">
        <f t="shared" si="4"/>
        <v>0</v>
      </c>
    </row>
    <row r="70" spans="1:17">
      <c r="A70" s="14" t="s">
        <v>479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17"/>
      <c r="O70" s="14"/>
      <c r="Q70" s="16">
        <f t="shared" si="4"/>
        <v>0</v>
      </c>
    </row>
    <row r="71" spans="1:17" ht="0.75" hidden="1" customHeight="1">
      <c r="A71" s="14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7"/>
      <c r="O71" s="14"/>
    </row>
    <row r="72" spans="1:17" hidden="1">
      <c r="A72" s="14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17"/>
      <c r="O72" s="14"/>
    </row>
    <row r="73" spans="1:17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</row>
    <row r="74" spans="1:17">
      <c r="E74" s="24" t="s">
        <v>480</v>
      </c>
      <c r="F74" s="552"/>
      <c r="G74" s="552"/>
      <c r="H74" s="25"/>
      <c r="J74" s="10"/>
      <c r="K74" s="11"/>
      <c r="L74" s="10"/>
      <c r="M74" s="10"/>
      <c r="N74" s="10"/>
      <c r="O74" s="11"/>
      <c r="Q74" s="10"/>
    </row>
    <row r="75" spans="1:17">
      <c r="E75" s="24" t="s">
        <v>481</v>
      </c>
      <c r="F75" s="552"/>
      <c r="G75" s="552"/>
      <c r="H75" s="25"/>
      <c r="J75" s="10"/>
      <c r="K75" s="10" t="s">
        <v>482</v>
      </c>
      <c r="L75" s="10"/>
      <c r="M75" s="10"/>
      <c r="N75" s="18"/>
      <c r="O75" s="11"/>
      <c r="Q75" s="10"/>
    </row>
    <row r="76" spans="1:17">
      <c r="J76" s="10"/>
      <c r="L76" s="10"/>
      <c r="M76" s="10"/>
      <c r="N76" s="10"/>
      <c r="O76" s="11"/>
      <c r="Q76" s="10"/>
    </row>
    <row r="77" spans="1:17">
      <c r="E77" s="24" t="s">
        <v>483</v>
      </c>
      <c r="H77" s="25"/>
      <c r="J77" s="10"/>
      <c r="K77" s="10" t="s">
        <v>484</v>
      </c>
      <c r="L77" s="10"/>
      <c r="M77" s="10"/>
      <c r="N77" s="18"/>
      <c r="O77" s="11"/>
      <c r="Q77" s="10"/>
    </row>
  </sheetData>
  <mergeCells count="8">
    <mergeCell ref="E5:M5"/>
    <mergeCell ref="F9:I9"/>
    <mergeCell ref="F74:G74"/>
    <mergeCell ref="F75:G75"/>
    <mergeCell ref="N9:N10"/>
    <mergeCell ref="O9:O10"/>
    <mergeCell ref="A9:A10"/>
    <mergeCell ref="J9:K9"/>
  </mergeCells>
  <pageMargins left="0.3" right="0.3" top="0.3" bottom="0.3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4:AU17"/>
  <sheetViews>
    <sheetView workbookViewId="0" xr3:uid="{842E5F09-E766-5B8D-85AF-A39847EA96FD}">
      <selection activeCell="AY19" sqref="AY19"/>
    </sheetView>
  </sheetViews>
  <sheetFormatPr defaultRowHeight="15" outlineLevelCol="1"/>
  <cols>
    <col min="1" max="1" width="9.140625" style="317"/>
    <col min="2" max="2" width="4.85546875" style="317" customWidth="1"/>
    <col min="3" max="3" width="24.140625" style="317" customWidth="1"/>
    <col min="4" max="23" width="9.140625" style="317" hidden="1" customWidth="1" outlineLevel="1"/>
    <col min="24" max="24" width="9.140625" style="317" hidden="1" customWidth="1" outlineLevel="1" collapsed="1"/>
    <col min="25" max="39" width="9.140625" style="317" hidden="1" customWidth="1" outlineLevel="1"/>
    <col min="40" max="40" width="9.140625" style="317" collapsed="1"/>
    <col min="41" max="16384" width="9.140625" style="317"/>
  </cols>
  <sheetData>
    <row r="4" spans="1:47">
      <c r="A4" s="406" t="s">
        <v>17</v>
      </c>
      <c r="B4" s="407" t="s">
        <v>18</v>
      </c>
      <c r="C4" s="407"/>
      <c r="D4" s="404" t="s">
        <v>44</v>
      </c>
      <c r="E4" s="405"/>
      <c r="F4" s="405"/>
      <c r="G4" s="405"/>
      <c r="H4" s="404" t="s">
        <v>45</v>
      </c>
      <c r="I4" s="405"/>
      <c r="J4" s="405"/>
      <c r="K4" s="405"/>
      <c r="L4" s="404" t="s">
        <v>46</v>
      </c>
      <c r="M4" s="405"/>
      <c r="N4" s="405"/>
      <c r="O4" s="405"/>
      <c r="P4" s="404" t="s">
        <v>47</v>
      </c>
      <c r="Q4" s="405"/>
      <c r="R4" s="405"/>
      <c r="S4" s="405"/>
      <c r="T4" s="404" t="s">
        <v>48</v>
      </c>
      <c r="U4" s="405"/>
      <c r="V4" s="405"/>
      <c r="W4" s="405"/>
      <c r="X4" s="404" t="s">
        <v>49</v>
      </c>
      <c r="Y4" s="405"/>
      <c r="Z4" s="405"/>
      <c r="AA4" s="405"/>
      <c r="AB4" s="404" t="s">
        <v>50</v>
      </c>
      <c r="AC4" s="405"/>
      <c r="AD4" s="405"/>
      <c r="AE4" s="405"/>
      <c r="AF4" s="404" t="s">
        <v>51</v>
      </c>
      <c r="AG4" s="405"/>
      <c r="AH4" s="405"/>
      <c r="AI4" s="405"/>
      <c r="AJ4" s="404" t="s">
        <v>52</v>
      </c>
      <c r="AK4" s="405"/>
      <c r="AL4" s="405"/>
      <c r="AM4" s="405"/>
      <c r="AN4" s="405" t="s">
        <v>20</v>
      </c>
      <c r="AO4" s="405"/>
      <c r="AP4" s="405"/>
      <c r="AQ4" s="405"/>
      <c r="AR4" s="405" t="s">
        <v>21</v>
      </c>
      <c r="AS4" s="405"/>
      <c r="AT4" s="405"/>
      <c r="AU4" s="405"/>
    </row>
    <row r="5" spans="1:47">
      <c r="A5" s="406"/>
      <c r="B5" s="407"/>
      <c r="C5" s="407"/>
      <c r="D5" s="400" t="s">
        <v>22</v>
      </c>
      <c r="E5" s="402" t="s">
        <v>23</v>
      </c>
      <c r="F5" s="403"/>
      <c r="G5" s="404"/>
      <c r="H5" s="400" t="s">
        <v>22</v>
      </c>
      <c r="I5" s="402" t="s">
        <v>23</v>
      </c>
      <c r="J5" s="403"/>
      <c r="K5" s="404"/>
      <c r="L5" s="400" t="s">
        <v>22</v>
      </c>
      <c r="M5" s="402" t="s">
        <v>23</v>
      </c>
      <c r="N5" s="403"/>
      <c r="O5" s="404"/>
      <c r="P5" s="400" t="s">
        <v>22</v>
      </c>
      <c r="Q5" s="402" t="s">
        <v>23</v>
      </c>
      <c r="R5" s="403"/>
      <c r="S5" s="404"/>
      <c r="T5" s="400" t="s">
        <v>22</v>
      </c>
      <c r="U5" s="402" t="s">
        <v>23</v>
      </c>
      <c r="V5" s="403"/>
      <c r="W5" s="404"/>
      <c r="X5" s="400" t="s">
        <v>22</v>
      </c>
      <c r="Y5" s="402" t="s">
        <v>23</v>
      </c>
      <c r="Z5" s="403"/>
      <c r="AA5" s="404"/>
      <c r="AB5" s="400" t="s">
        <v>22</v>
      </c>
      <c r="AC5" s="402" t="s">
        <v>23</v>
      </c>
      <c r="AD5" s="403"/>
      <c r="AE5" s="404"/>
      <c r="AF5" s="400" t="s">
        <v>22</v>
      </c>
      <c r="AG5" s="402" t="s">
        <v>23</v>
      </c>
      <c r="AH5" s="403"/>
      <c r="AI5" s="404"/>
      <c r="AJ5" s="400" t="s">
        <v>22</v>
      </c>
      <c r="AK5" s="402" t="s">
        <v>23</v>
      </c>
      <c r="AL5" s="403"/>
      <c r="AM5" s="404"/>
      <c r="AN5" s="400" t="s">
        <v>22</v>
      </c>
      <c r="AO5" s="402" t="s">
        <v>23</v>
      </c>
      <c r="AP5" s="403"/>
      <c r="AQ5" s="404"/>
      <c r="AR5" s="400" t="s">
        <v>22</v>
      </c>
      <c r="AS5" s="402" t="s">
        <v>23</v>
      </c>
      <c r="AT5" s="403"/>
      <c r="AU5" s="404"/>
    </row>
    <row r="6" spans="1:47" ht="90.75">
      <c r="A6" s="406"/>
      <c r="B6" s="407"/>
      <c r="C6" s="407"/>
      <c r="D6" s="401"/>
      <c r="E6" s="329" t="s">
        <v>24</v>
      </c>
      <c r="F6" s="330" t="s">
        <v>25</v>
      </c>
      <c r="G6" s="330" t="s">
        <v>26</v>
      </c>
      <c r="H6" s="401"/>
      <c r="I6" s="329" t="s">
        <v>24</v>
      </c>
      <c r="J6" s="330" t="s">
        <v>25</v>
      </c>
      <c r="K6" s="330" t="s">
        <v>26</v>
      </c>
      <c r="L6" s="401"/>
      <c r="M6" s="329" t="s">
        <v>24</v>
      </c>
      <c r="N6" s="330" t="s">
        <v>25</v>
      </c>
      <c r="O6" s="330" t="s">
        <v>26</v>
      </c>
      <c r="P6" s="401"/>
      <c r="Q6" s="329" t="s">
        <v>24</v>
      </c>
      <c r="R6" s="330" t="s">
        <v>25</v>
      </c>
      <c r="S6" s="330" t="s">
        <v>26</v>
      </c>
      <c r="T6" s="401"/>
      <c r="U6" s="329" t="s">
        <v>24</v>
      </c>
      <c r="V6" s="330" t="s">
        <v>25</v>
      </c>
      <c r="W6" s="330" t="s">
        <v>26</v>
      </c>
      <c r="X6" s="401"/>
      <c r="Y6" s="329" t="s">
        <v>24</v>
      </c>
      <c r="Z6" s="330" t="s">
        <v>25</v>
      </c>
      <c r="AA6" s="330" t="s">
        <v>26</v>
      </c>
      <c r="AB6" s="401"/>
      <c r="AC6" s="329" t="s">
        <v>24</v>
      </c>
      <c r="AD6" s="330" t="s">
        <v>25</v>
      </c>
      <c r="AE6" s="330" t="s">
        <v>26</v>
      </c>
      <c r="AF6" s="401"/>
      <c r="AG6" s="329" t="s">
        <v>24</v>
      </c>
      <c r="AH6" s="330" t="s">
        <v>25</v>
      </c>
      <c r="AI6" s="330" t="s">
        <v>26</v>
      </c>
      <c r="AJ6" s="401"/>
      <c r="AK6" s="329" t="s">
        <v>24</v>
      </c>
      <c r="AL6" s="330" t="s">
        <v>25</v>
      </c>
      <c r="AM6" s="330" t="s">
        <v>26</v>
      </c>
      <c r="AN6" s="401"/>
      <c r="AO6" s="329" t="s">
        <v>24</v>
      </c>
      <c r="AP6" s="330" t="s">
        <v>25</v>
      </c>
      <c r="AQ6" s="330" t="s">
        <v>26</v>
      </c>
      <c r="AR6" s="401"/>
      <c r="AS6" s="329" t="s">
        <v>24</v>
      </c>
      <c r="AT6" s="330" t="s">
        <v>25</v>
      </c>
      <c r="AU6" s="330" t="s">
        <v>26</v>
      </c>
    </row>
    <row r="7" spans="1:47">
      <c r="A7" s="393" t="s">
        <v>27</v>
      </c>
      <c r="B7" s="394" t="s">
        <v>28</v>
      </c>
      <c r="C7" s="394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1"/>
      <c r="AQ7" s="321"/>
      <c r="AR7" s="320"/>
      <c r="AS7" s="320"/>
      <c r="AT7" s="321"/>
      <c r="AU7" s="321"/>
    </row>
    <row r="8" spans="1:47">
      <c r="A8" s="393"/>
      <c r="B8" s="394" t="s">
        <v>29</v>
      </c>
      <c r="C8" s="394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1"/>
      <c r="AA8" s="321"/>
      <c r="AB8" s="321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0"/>
      <c r="AO8" s="320"/>
      <c r="AP8" s="320"/>
      <c r="AQ8" s="320"/>
      <c r="AR8" s="320"/>
      <c r="AS8" s="320"/>
      <c r="AT8" s="320"/>
      <c r="AU8" s="320"/>
    </row>
    <row r="9" spans="1:47" ht="25.5">
      <c r="A9" s="393"/>
      <c r="B9" s="393" t="s">
        <v>30</v>
      </c>
      <c r="C9" s="322" t="s">
        <v>31</v>
      </c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0"/>
      <c r="AO9" s="320"/>
      <c r="AP9" s="320"/>
      <c r="AQ9" s="320"/>
      <c r="AR9" s="320"/>
      <c r="AS9" s="320"/>
      <c r="AT9" s="320"/>
      <c r="AU9" s="320"/>
    </row>
    <row r="10" spans="1:47">
      <c r="A10" s="393"/>
      <c r="B10" s="393"/>
      <c r="C10" s="322" t="s">
        <v>32</v>
      </c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0"/>
      <c r="AO10" s="320"/>
      <c r="AP10" s="320"/>
      <c r="AQ10" s="320"/>
      <c r="AR10" s="320"/>
      <c r="AS10" s="320"/>
      <c r="AT10" s="320"/>
      <c r="AU10" s="320"/>
    </row>
    <row r="11" spans="1:47" ht="25.5">
      <c r="A11" s="393"/>
      <c r="B11" s="393"/>
      <c r="C11" s="322" t="s">
        <v>33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0"/>
      <c r="AO11" s="320"/>
      <c r="AP11" s="320"/>
      <c r="AQ11" s="320"/>
      <c r="AR11" s="320"/>
      <c r="AS11" s="320"/>
      <c r="AT11" s="320"/>
      <c r="AU11" s="320"/>
    </row>
    <row r="12" spans="1:47">
      <c r="A12" s="393"/>
      <c r="B12" s="393"/>
      <c r="C12" s="322" t="s">
        <v>34</v>
      </c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0"/>
      <c r="AO12" s="320"/>
      <c r="AP12" s="320"/>
      <c r="AQ12" s="320"/>
      <c r="AR12" s="320"/>
      <c r="AS12" s="320"/>
      <c r="AT12" s="320"/>
      <c r="AU12" s="320"/>
    </row>
    <row r="13" spans="1:47">
      <c r="A13" s="393"/>
      <c r="B13" s="394" t="s">
        <v>35</v>
      </c>
      <c r="C13" s="394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</row>
    <row r="14" spans="1:47">
      <c r="A14" s="393"/>
      <c r="B14" s="395"/>
      <c r="C14" s="321" t="s">
        <v>36</v>
      </c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</row>
    <row r="15" spans="1:47">
      <c r="A15" s="393"/>
      <c r="B15" s="395"/>
      <c r="C15" s="323" t="s">
        <v>37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</row>
    <row r="16" spans="1:47" ht="15.75" thickBot="1">
      <c r="A16" s="384" t="s">
        <v>13</v>
      </c>
      <c r="B16" s="384"/>
      <c r="C16" s="384"/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5"/>
      <c r="AQ16" s="325"/>
      <c r="AR16" s="324"/>
      <c r="AS16" s="324"/>
      <c r="AT16" s="325"/>
      <c r="AU16" s="325"/>
    </row>
    <row r="17" spans="1:47" ht="15.75" thickBot="1">
      <c r="A17" s="385" t="s">
        <v>38</v>
      </c>
      <c r="B17" s="386"/>
      <c r="C17" s="38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7"/>
      <c r="AO17" s="327"/>
      <c r="AP17" s="327"/>
      <c r="AQ17" s="327"/>
      <c r="AR17" s="327"/>
      <c r="AS17" s="327"/>
      <c r="AT17" s="327"/>
      <c r="AU17" s="328"/>
    </row>
  </sheetData>
  <mergeCells count="43">
    <mergeCell ref="AN5:AN6"/>
    <mergeCell ref="AO5:AQ5"/>
    <mergeCell ref="AR5:AR6"/>
    <mergeCell ref="L4:O4"/>
    <mergeCell ref="L5:L6"/>
    <mergeCell ref="M5:O5"/>
    <mergeCell ref="T4:W4"/>
    <mergeCell ref="T5:T6"/>
    <mergeCell ref="U5:W5"/>
    <mergeCell ref="X4:AA4"/>
    <mergeCell ref="X5:X6"/>
    <mergeCell ref="Y5:AA5"/>
    <mergeCell ref="AB4:AE4"/>
    <mergeCell ref="AB5:AB6"/>
    <mergeCell ref="AC5:AE5"/>
    <mergeCell ref="AF4:AI4"/>
    <mergeCell ref="AS5:AU5"/>
    <mergeCell ref="A7:A15"/>
    <mergeCell ref="B7:C7"/>
    <mergeCell ref="B8:C8"/>
    <mergeCell ref="B9:B12"/>
    <mergeCell ref="B13:C13"/>
    <mergeCell ref="B14:B15"/>
    <mergeCell ref="A4:A6"/>
    <mergeCell ref="B4:C6"/>
    <mergeCell ref="D4:G4"/>
    <mergeCell ref="AN4:AQ4"/>
    <mergeCell ref="AR4:AU4"/>
    <mergeCell ref="D5:D6"/>
    <mergeCell ref="P4:S4"/>
    <mergeCell ref="P5:P6"/>
    <mergeCell ref="Q5:S5"/>
    <mergeCell ref="A16:C16"/>
    <mergeCell ref="A17:C17"/>
    <mergeCell ref="H4:K4"/>
    <mergeCell ref="H5:H6"/>
    <mergeCell ref="I5:K5"/>
    <mergeCell ref="E5:G5"/>
    <mergeCell ref="AF5:AF6"/>
    <mergeCell ref="AG5:AI5"/>
    <mergeCell ref="AJ4:AM4"/>
    <mergeCell ref="AJ5:AJ6"/>
    <mergeCell ref="AK5:A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5"/>
  <sheetViews>
    <sheetView workbookViewId="0" xr3:uid="{51F8DEE0-4D01-5F28-A812-FC0BD7CAC4A5}">
      <selection activeCell="E36" sqref="E36"/>
    </sheetView>
  </sheetViews>
  <sheetFormatPr defaultRowHeight="12.75"/>
  <cols>
    <col min="1" max="1" width="7.42578125" style="299" customWidth="1"/>
    <col min="2" max="2" width="36.7109375" style="299" customWidth="1"/>
    <col min="3" max="3" width="12" style="299" customWidth="1"/>
    <col min="4" max="4" width="11.5703125" style="299" customWidth="1"/>
    <col min="5" max="5" width="10.7109375" style="299" customWidth="1"/>
    <col min="6" max="6" width="11.42578125" style="299" bestFit="1" customWidth="1"/>
    <col min="7" max="7" width="11.42578125" style="299" customWidth="1"/>
    <col min="8" max="8" width="11.42578125" style="299" bestFit="1" customWidth="1"/>
    <col min="9" max="9" width="12" style="299" customWidth="1"/>
    <col min="10" max="10" width="10.42578125" style="299" customWidth="1"/>
    <col min="11" max="16384" width="9.140625" style="299"/>
  </cols>
  <sheetData>
    <row r="1" spans="1:10" ht="31.5" customHeight="1">
      <c r="B1" s="408" t="s">
        <v>53</v>
      </c>
      <c r="C1" s="408"/>
      <c r="D1" s="408"/>
      <c r="E1" s="408"/>
      <c r="F1" s="408"/>
      <c r="G1" s="408"/>
      <c r="H1" s="408"/>
      <c r="I1" s="408"/>
    </row>
    <row r="2" spans="1:10" ht="27" customHeight="1">
      <c r="B2" s="409" t="s">
        <v>54</v>
      </c>
      <c r="C2" s="409"/>
      <c r="D2" s="409"/>
      <c r="E2" s="409"/>
      <c r="F2" s="409"/>
      <c r="G2" s="409"/>
      <c r="H2" s="409"/>
      <c r="I2" s="409"/>
    </row>
    <row r="3" spans="1:10" ht="18.75" customHeight="1">
      <c r="A3" s="410" t="s">
        <v>55</v>
      </c>
      <c r="B3" s="410" t="s">
        <v>56</v>
      </c>
      <c r="C3" s="410">
        <v>2016</v>
      </c>
      <c r="D3" s="410"/>
      <c r="E3" s="410">
        <v>2017</v>
      </c>
      <c r="F3" s="410"/>
      <c r="G3" s="410">
        <v>2018</v>
      </c>
      <c r="H3" s="410"/>
      <c r="I3" s="410">
        <v>2019</v>
      </c>
      <c r="J3" s="410"/>
    </row>
    <row r="4" spans="1:10" ht="29.25" customHeight="1">
      <c r="A4" s="410"/>
      <c r="B4" s="410"/>
      <c r="C4" s="300" t="s">
        <v>57</v>
      </c>
      <c r="D4" s="300" t="s">
        <v>58</v>
      </c>
      <c r="E4" s="300" t="s">
        <v>57</v>
      </c>
      <c r="F4" s="300" t="s">
        <v>58</v>
      </c>
      <c r="G4" s="300" t="s">
        <v>57</v>
      </c>
      <c r="H4" s="300" t="s">
        <v>59</v>
      </c>
      <c r="I4" s="300" t="s">
        <v>60</v>
      </c>
      <c r="J4" s="300" t="s">
        <v>61</v>
      </c>
    </row>
    <row r="5" spans="1:10" ht="33.75" customHeight="1">
      <c r="A5" s="301">
        <v>1</v>
      </c>
      <c r="B5" s="302" t="s">
        <v>62</v>
      </c>
      <c r="C5" s="303"/>
      <c r="D5" s="303"/>
      <c r="E5" s="303"/>
      <c r="F5" s="303"/>
      <c r="G5" s="303"/>
      <c r="H5" s="303"/>
      <c r="I5" s="303"/>
      <c r="J5" s="303"/>
    </row>
    <row r="6" spans="1:10" ht="31.5" customHeight="1">
      <c r="A6" s="301">
        <v>2</v>
      </c>
      <c r="B6" s="302" t="s">
        <v>63</v>
      </c>
      <c r="C6" s="304"/>
      <c r="D6" s="303"/>
      <c r="E6" s="304"/>
      <c r="F6" s="303"/>
      <c r="G6" s="304"/>
      <c r="H6" s="304"/>
      <c r="I6" s="304"/>
      <c r="J6" s="303"/>
    </row>
    <row r="9" spans="1:10" ht="60.75" customHeight="1">
      <c r="A9" s="300" t="s">
        <v>55</v>
      </c>
      <c r="B9" s="300" t="s">
        <v>64</v>
      </c>
      <c r="C9" s="300" t="s">
        <v>65</v>
      </c>
      <c r="D9" s="300" t="s">
        <v>66</v>
      </c>
      <c r="E9" s="300" t="s">
        <v>67</v>
      </c>
      <c r="F9" s="300" t="s">
        <v>68</v>
      </c>
      <c r="G9" s="300" t="s">
        <v>69</v>
      </c>
      <c r="H9" s="300" t="s">
        <v>70</v>
      </c>
    </row>
    <row r="10" spans="1:10" ht="38.25">
      <c r="A10" s="305">
        <v>1</v>
      </c>
      <c r="B10" s="302" t="s">
        <v>71</v>
      </c>
      <c r="C10" s="303"/>
      <c r="D10" s="303"/>
      <c r="E10" s="303"/>
      <c r="F10" s="303"/>
      <c r="G10" s="304"/>
      <c r="H10" s="304"/>
    </row>
    <row r="11" spans="1:10">
      <c r="A11" s="301">
        <v>2</v>
      </c>
      <c r="B11" s="302" t="s">
        <v>72</v>
      </c>
      <c r="C11" s="303"/>
      <c r="D11" s="303"/>
      <c r="E11" s="304"/>
      <c r="F11" s="303"/>
      <c r="G11" s="304"/>
      <c r="H11" s="304"/>
    </row>
    <row r="12" spans="1:10" ht="38.25">
      <c r="A12" s="305">
        <v>3</v>
      </c>
      <c r="B12" s="302" t="s">
        <v>73</v>
      </c>
      <c r="C12" s="303"/>
      <c r="D12" s="303"/>
      <c r="E12" s="303"/>
      <c r="F12" s="303"/>
      <c r="G12" s="304"/>
      <c r="H12" s="304"/>
    </row>
    <row r="13" spans="1:10" ht="25.5">
      <c r="A13" s="301">
        <v>4</v>
      </c>
      <c r="B13" s="302" t="s">
        <v>74</v>
      </c>
      <c r="C13" s="303"/>
      <c r="D13" s="303"/>
      <c r="E13" s="303"/>
      <c r="F13" s="303"/>
      <c r="G13" s="304"/>
      <c r="H13" s="304"/>
    </row>
    <row r="14" spans="1:10" ht="41.25" customHeight="1">
      <c r="A14" s="305">
        <v>5</v>
      </c>
      <c r="B14" s="302" t="s">
        <v>75</v>
      </c>
      <c r="C14" s="303"/>
      <c r="D14" s="303"/>
      <c r="E14" s="303"/>
      <c r="F14" s="303"/>
      <c r="G14" s="304"/>
      <c r="H14" s="304"/>
    </row>
    <row r="16" spans="1:10">
      <c r="A16" s="410" t="s">
        <v>55</v>
      </c>
      <c r="B16" s="410" t="s">
        <v>56</v>
      </c>
      <c r="C16" s="412">
        <v>2018</v>
      </c>
      <c r="D16" s="412"/>
      <c r="E16" s="412"/>
      <c r="F16" s="412"/>
      <c r="G16" s="412">
        <v>2019</v>
      </c>
      <c r="H16" s="412"/>
      <c r="I16" s="412"/>
      <c r="J16" s="412"/>
    </row>
    <row r="17" spans="1:10">
      <c r="A17" s="410"/>
      <c r="B17" s="410"/>
      <c r="C17" s="303" t="s">
        <v>76</v>
      </c>
      <c r="D17" s="303" t="s">
        <v>77</v>
      </c>
      <c r="E17" s="303" t="s">
        <v>78</v>
      </c>
      <c r="F17" s="303" t="s">
        <v>79</v>
      </c>
      <c r="G17" s="303" t="s">
        <v>76</v>
      </c>
      <c r="H17" s="303" t="s">
        <v>77</v>
      </c>
      <c r="I17" s="303" t="s">
        <v>78</v>
      </c>
      <c r="J17" s="303" t="s">
        <v>79</v>
      </c>
    </row>
    <row r="18" spans="1:10" ht="15" customHeight="1">
      <c r="A18" s="301">
        <v>1</v>
      </c>
      <c r="B18" s="302" t="s">
        <v>62</v>
      </c>
      <c r="C18" s="303"/>
      <c r="D18" s="303"/>
      <c r="E18" s="303"/>
      <c r="F18" s="303"/>
      <c r="G18" s="303"/>
      <c r="H18" s="303"/>
      <c r="I18" s="303"/>
      <c r="J18" s="303"/>
    </row>
    <row r="19" spans="1:10" ht="20.25" customHeight="1">
      <c r="A19" s="301">
        <v>2</v>
      </c>
      <c r="B19" s="302" t="s">
        <v>80</v>
      </c>
      <c r="C19" s="303"/>
      <c r="D19" s="303"/>
      <c r="E19" s="303"/>
      <c r="F19" s="304"/>
      <c r="G19" s="303"/>
      <c r="H19" s="303"/>
      <c r="I19" s="303"/>
      <c r="J19" s="303"/>
    </row>
    <row r="21" spans="1:10">
      <c r="A21" s="411" t="s">
        <v>39</v>
      </c>
      <c r="B21" s="411"/>
      <c r="C21" s="411"/>
      <c r="D21" s="411"/>
      <c r="E21" s="411"/>
      <c r="F21" s="411"/>
      <c r="G21" s="411"/>
      <c r="H21" s="411"/>
      <c r="I21" s="411"/>
      <c r="J21" s="411"/>
    </row>
    <row r="22" spans="1:10">
      <c r="B22" s="306"/>
      <c r="C22" s="306"/>
      <c r="D22" s="306"/>
      <c r="E22" s="306"/>
      <c r="F22" s="306"/>
      <c r="G22" s="306"/>
      <c r="H22" s="306"/>
    </row>
    <row r="23" spans="1:10">
      <c r="A23" s="411" t="s">
        <v>81</v>
      </c>
      <c r="B23" s="411"/>
      <c r="C23" s="411"/>
      <c r="D23" s="411"/>
      <c r="E23" s="411" t="s">
        <v>82</v>
      </c>
      <c r="F23" s="411"/>
      <c r="G23" s="411"/>
      <c r="H23" s="411"/>
      <c r="I23" s="411"/>
      <c r="J23" s="411"/>
    </row>
    <row r="25" spans="1:10">
      <c r="A25" s="411" t="s">
        <v>83</v>
      </c>
      <c r="B25" s="411"/>
      <c r="C25" s="411"/>
      <c r="D25" s="411"/>
      <c r="E25" s="411" t="s">
        <v>84</v>
      </c>
      <c r="F25" s="411"/>
      <c r="G25" s="411"/>
      <c r="H25" s="411"/>
      <c r="I25" s="411"/>
      <c r="J25" s="411"/>
    </row>
  </sheetData>
  <mergeCells count="17">
    <mergeCell ref="A25:D25"/>
    <mergeCell ref="E25:J25"/>
    <mergeCell ref="A16:A17"/>
    <mergeCell ref="B16:B17"/>
    <mergeCell ref="C16:F16"/>
    <mergeCell ref="G16:J16"/>
    <mergeCell ref="A21:J21"/>
    <mergeCell ref="A23:D23"/>
    <mergeCell ref="E23:J23"/>
    <mergeCell ref="B1:I1"/>
    <mergeCell ref="B2:I2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workbookViewId="0" xr3:uid="{F9CF3CF3-643B-5BE6-8B46-32C596A47465}">
      <selection activeCell="C3" sqref="C3"/>
    </sheetView>
  </sheetViews>
  <sheetFormatPr defaultRowHeight="14.25"/>
  <cols>
    <col min="1" max="1" width="5.5703125" style="307" customWidth="1"/>
    <col min="2" max="2" width="20.5703125" style="307" customWidth="1"/>
    <col min="3" max="3" width="10.5703125" style="307" customWidth="1"/>
    <col min="4" max="4" width="9.85546875" style="307" customWidth="1"/>
    <col min="5" max="5" width="10.5703125" style="307" customWidth="1"/>
    <col min="6" max="6" width="10.28515625" style="307" customWidth="1"/>
    <col min="7" max="7" width="11.5703125" style="307" customWidth="1"/>
    <col min="8" max="8" width="10.85546875" style="307" customWidth="1"/>
    <col min="9" max="9" width="10.42578125" style="307" customWidth="1"/>
    <col min="10" max="16384" width="9.140625" style="307"/>
  </cols>
  <sheetData>
    <row r="1" spans="1:12" ht="45.75" customHeight="1">
      <c r="B1" s="414" t="s">
        <v>85</v>
      </c>
      <c r="C1" s="414"/>
      <c r="D1" s="414"/>
      <c r="E1" s="414"/>
      <c r="F1" s="414"/>
      <c r="G1" s="414"/>
      <c r="H1" s="414"/>
    </row>
    <row r="2" spans="1:12" ht="51">
      <c r="A2" s="300" t="s">
        <v>86</v>
      </c>
      <c r="B2" s="300" t="s">
        <v>64</v>
      </c>
      <c r="C2" s="300" t="s">
        <v>87</v>
      </c>
      <c r="D2" s="300" t="s">
        <v>88</v>
      </c>
      <c r="E2" s="300" t="s">
        <v>89</v>
      </c>
      <c r="F2" s="300" t="s">
        <v>20</v>
      </c>
      <c r="G2" s="300" t="s">
        <v>90</v>
      </c>
      <c r="H2" s="308" t="s">
        <v>91</v>
      </c>
      <c r="I2" s="308" t="s">
        <v>92</v>
      </c>
    </row>
    <row r="3" spans="1:12" ht="59.25" customHeight="1">
      <c r="A3" s="305">
        <v>1</v>
      </c>
      <c r="B3" s="302" t="s">
        <v>71</v>
      </c>
      <c r="C3" s="303"/>
      <c r="D3" s="303"/>
      <c r="E3" s="303"/>
      <c r="F3" s="304"/>
      <c r="G3" s="304"/>
      <c r="H3" s="304"/>
      <c r="I3" s="304"/>
    </row>
    <row r="4" spans="1:12" ht="25.5">
      <c r="A4" s="301">
        <v>2</v>
      </c>
      <c r="B4" s="302" t="s">
        <v>72</v>
      </c>
      <c r="C4" s="303"/>
      <c r="D4" s="303"/>
      <c r="E4" s="303"/>
      <c r="F4" s="304"/>
      <c r="G4" s="304"/>
      <c r="H4" s="304"/>
      <c r="I4" s="304"/>
    </row>
    <row r="5" spans="1:12" ht="63.75">
      <c r="A5" s="305">
        <v>3</v>
      </c>
      <c r="B5" s="302" t="s">
        <v>73</v>
      </c>
      <c r="C5" s="303"/>
      <c r="D5" s="303"/>
      <c r="E5" s="303"/>
      <c r="F5" s="304"/>
      <c r="G5" s="304"/>
      <c r="H5" s="304"/>
      <c r="I5" s="304"/>
    </row>
    <row r="6" spans="1:12" ht="44.25" customHeight="1">
      <c r="A6" s="301">
        <v>4</v>
      </c>
      <c r="B6" s="302" t="s">
        <v>74</v>
      </c>
      <c r="C6" s="303"/>
      <c r="D6" s="303"/>
      <c r="E6" s="303"/>
      <c r="F6" s="304"/>
      <c r="G6" s="304"/>
      <c r="H6" s="304"/>
      <c r="I6" s="304"/>
      <c r="L6" s="307" t="s">
        <v>93</v>
      </c>
    </row>
    <row r="7" spans="1:12" ht="66.75" customHeight="1">
      <c r="A7" s="305">
        <v>5</v>
      </c>
      <c r="B7" s="302" t="s">
        <v>94</v>
      </c>
      <c r="C7" s="303"/>
      <c r="D7" s="303"/>
      <c r="E7" s="303"/>
      <c r="F7" s="304"/>
      <c r="G7" s="304"/>
      <c r="H7" s="304"/>
      <c r="I7" s="304"/>
    </row>
    <row r="10" spans="1:12">
      <c r="B10" s="306"/>
      <c r="C10" s="306"/>
      <c r="D10" s="306"/>
      <c r="E10" s="306"/>
      <c r="F10" s="306"/>
      <c r="G10" s="306"/>
      <c r="H10" s="306"/>
    </row>
    <row r="11" spans="1:12">
      <c r="B11" s="306"/>
      <c r="C11" s="306"/>
      <c r="D11" s="306"/>
      <c r="E11" s="306"/>
      <c r="F11" s="306"/>
      <c r="G11" s="306"/>
      <c r="H11" s="306"/>
    </row>
    <row r="19" spans="1:9">
      <c r="A19" s="413" t="s">
        <v>39</v>
      </c>
      <c r="B19" s="413"/>
      <c r="C19" s="413"/>
      <c r="D19" s="413"/>
      <c r="E19" s="413"/>
      <c r="F19" s="413"/>
      <c r="G19" s="413"/>
      <c r="H19" s="413"/>
      <c r="I19" s="413"/>
    </row>
    <row r="21" spans="1:9">
      <c r="A21" s="413" t="s">
        <v>95</v>
      </c>
      <c r="B21" s="413"/>
      <c r="C21" s="413"/>
      <c r="D21" s="413"/>
      <c r="F21" s="413" t="s">
        <v>96</v>
      </c>
      <c r="G21" s="413"/>
      <c r="H21" s="413"/>
      <c r="I21" s="413"/>
    </row>
    <row r="22" spans="1:9">
      <c r="A22" s="413" t="s">
        <v>97</v>
      </c>
      <c r="B22" s="413"/>
      <c r="C22" s="413"/>
      <c r="D22" s="413"/>
      <c r="F22" s="413" t="s">
        <v>98</v>
      </c>
      <c r="G22" s="413"/>
      <c r="H22" s="413"/>
      <c r="I22" s="413"/>
    </row>
    <row r="24" spans="1:9">
      <c r="A24" s="413" t="s">
        <v>99</v>
      </c>
      <c r="B24" s="413"/>
      <c r="C24" s="413"/>
      <c r="D24" s="413"/>
      <c r="F24" s="413" t="s">
        <v>100</v>
      </c>
      <c r="G24" s="413"/>
      <c r="H24" s="413"/>
      <c r="I24" s="413"/>
    </row>
  </sheetData>
  <mergeCells count="8">
    <mergeCell ref="A24:D24"/>
    <mergeCell ref="F24:I24"/>
    <mergeCell ref="B1:H1"/>
    <mergeCell ref="A19:I19"/>
    <mergeCell ref="A21:D21"/>
    <mergeCell ref="F21:I21"/>
    <mergeCell ref="A22:D22"/>
    <mergeCell ref="F22:I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0"/>
  <sheetViews>
    <sheetView workbookViewId="0" xr3:uid="{78B4E459-6924-5F8B-B7BA-2DD04133E49E}">
      <selection activeCell="E40" sqref="E40:I40"/>
    </sheetView>
  </sheetViews>
  <sheetFormatPr defaultRowHeight="12.75"/>
  <cols>
    <col min="1" max="1" width="31.42578125" style="299" customWidth="1"/>
    <col min="2" max="2" width="9.140625" style="299"/>
    <col min="3" max="3" width="11" style="299" customWidth="1"/>
    <col min="4" max="4" width="10.28515625" style="299" customWidth="1"/>
    <col min="5" max="5" width="8.5703125" style="299" customWidth="1"/>
    <col min="6" max="7" width="7.85546875" style="299" customWidth="1"/>
    <col min="8" max="9" width="7.7109375" style="299" customWidth="1"/>
    <col min="10" max="16384" width="9.140625" style="299"/>
  </cols>
  <sheetData>
    <row r="1" spans="1:9" ht="43.5" customHeight="1">
      <c r="A1" s="409" t="s">
        <v>101</v>
      </c>
      <c r="B1" s="409"/>
      <c r="C1" s="409"/>
      <c r="D1" s="409"/>
      <c r="E1" s="409"/>
      <c r="F1" s="409"/>
      <c r="G1" s="409"/>
      <c r="H1" s="409"/>
      <c r="I1" s="409"/>
    </row>
    <row r="2" spans="1:9">
      <c r="A2" s="412" t="s">
        <v>64</v>
      </c>
      <c r="B2" s="415" t="s">
        <v>102</v>
      </c>
      <c r="C2" s="412" t="s">
        <v>103</v>
      </c>
      <c r="D2" s="412"/>
      <c r="E2" s="412"/>
      <c r="F2" s="412" t="s">
        <v>104</v>
      </c>
      <c r="G2" s="412"/>
      <c r="H2" s="412" t="s">
        <v>105</v>
      </c>
      <c r="I2" s="412"/>
    </row>
    <row r="3" spans="1:9" ht="25.5">
      <c r="A3" s="412"/>
      <c r="B3" s="412"/>
      <c r="C3" s="303" t="s">
        <v>106</v>
      </c>
      <c r="D3" s="303" t="s">
        <v>107</v>
      </c>
      <c r="E3" s="303" t="s">
        <v>59</v>
      </c>
      <c r="F3" s="303" t="s">
        <v>108</v>
      </c>
      <c r="G3" s="303" t="s">
        <v>109</v>
      </c>
      <c r="H3" s="303">
        <v>2020</v>
      </c>
      <c r="I3" s="303">
        <v>2021</v>
      </c>
    </row>
    <row r="4" spans="1:9">
      <c r="A4" s="419" t="s">
        <v>110</v>
      </c>
      <c r="B4" s="418"/>
      <c r="C4" s="418"/>
      <c r="D4" s="418"/>
      <c r="E4" s="418"/>
      <c r="F4" s="418"/>
      <c r="G4" s="416"/>
      <c r="H4" s="418"/>
      <c r="I4" s="416"/>
    </row>
    <row r="5" spans="1:9">
      <c r="A5" s="419"/>
      <c r="B5" s="417"/>
      <c r="C5" s="417"/>
      <c r="D5" s="417"/>
      <c r="E5" s="417"/>
      <c r="F5" s="417"/>
      <c r="G5" s="417"/>
      <c r="H5" s="417"/>
      <c r="I5" s="417"/>
    </row>
    <row r="6" spans="1:9">
      <c r="A6" s="303" t="s">
        <v>111</v>
      </c>
      <c r="B6" s="304"/>
      <c r="C6" s="304"/>
      <c r="D6" s="304"/>
      <c r="E6" s="304"/>
      <c r="F6" s="304"/>
      <c r="G6" s="303"/>
      <c r="H6" s="304"/>
      <c r="I6" s="303"/>
    </row>
    <row r="7" spans="1:9">
      <c r="A7" s="303" t="s">
        <v>112</v>
      </c>
      <c r="B7" s="304"/>
      <c r="C7" s="304"/>
      <c r="D7" s="304"/>
      <c r="E7" s="304"/>
      <c r="F7" s="304"/>
      <c r="G7" s="303"/>
      <c r="H7" s="304"/>
      <c r="I7" s="303"/>
    </row>
    <row r="8" spans="1:9">
      <c r="A8" s="302" t="s">
        <v>113</v>
      </c>
      <c r="B8" s="304"/>
      <c r="C8" s="304"/>
      <c r="D8" s="304"/>
      <c r="E8" s="304"/>
      <c r="F8" s="304"/>
      <c r="G8" s="303"/>
      <c r="H8" s="304"/>
      <c r="I8" s="303"/>
    </row>
    <row r="9" spans="1:9">
      <c r="A9" s="302" t="s">
        <v>114</v>
      </c>
      <c r="B9" s="304"/>
      <c r="C9" s="304"/>
      <c r="D9" s="304"/>
      <c r="E9" s="304"/>
      <c r="F9" s="304"/>
      <c r="G9" s="303"/>
      <c r="H9" s="304"/>
      <c r="I9" s="303"/>
    </row>
    <row r="10" spans="1:9" ht="25.5">
      <c r="A10" s="302" t="s">
        <v>115</v>
      </c>
      <c r="B10" s="304"/>
      <c r="C10" s="304"/>
      <c r="D10" s="304"/>
      <c r="E10" s="304"/>
      <c r="F10" s="304"/>
      <c r="G10" s="303"/>
      <c r="H10" s="304"/>
      <c r="I10" s="303"/>
    </row>
    <row r="11" spans="1:9" ht="25.5">
      <c r="A11" s="302" t="s">
        <v>116</v>
      </c>
      <c r="B11" s="304"/>
      <c r="C11" s="304"/>
      <c r="D11" s="304"/>
      <c r="E11" s="304"/>
      <c r="F11" s="304"/>
      <c r="G11" s="303"/>
      <c r="H11" s="304"/>
      <c r="I11" s="303"/>
    </row>
    <row r="12" spans="1:9">
      <c r="A12" s="302" t="s">
        <v>117</v>
      </c>
      <c r="B12" s="304"/>
      <c r="C12" s="304"/>
      <c r="D12" s="304"/>
      <c r="E12" s="304"/>
      <c r="F12" s="304"/>
      <c r="G12" s="303"/>
      <c r="H12" s="304"/>
      <c r="I12" s="303"/>
    </row>
    <row r="13" spans="1:9">
      <c r="A13" s="302" t="s">
        <v>118</v>
      </c>
      <c r="B13" s="304"/>
      <c r="C13" s="304"/>
      <c r="D13" s="304"/>
      <c r="E13" s="304"/>
      <c r="F13" s="304"/>
      <c r="G13" s="303"/>
      <c r="H13" s="304"/>
      <c r="I13" s="303"/>
    </row>
    <row r="14" spans="1:9" ht="25.5">
      <c r="A14" s="302" t="s">
        <v>119</v>
      </c>
      <c r="B14" s="304"/>
      <c r="C14" s="304"/>
      <c r="D14" s="304"/>
      <c r="E14" s="304"/>
      <c r="F14" s="304"/>
      <c r="G14" s="303"/>
      <c r="H14" s="304"/>
      <c r="I14" s="303"/>
    </row>
    <row r="15" spans="1:9">
      <c r="A15" s="302" t="s">
        <v>120</v>
      </c>
      <c r="B15" s="304"/>
      <c r="C15" s="304"/>
      <c r="D15" s="304"/>
      <c r="E15" s="304"/>
      <c r="F15" s="304"/>
      <c r="G15" s="303"/>
      <c r="H15" s="304"/>
      <c r="I15" s="303"/>
    </row>
    <row r="16" spans="1:9" ht="25.5">
      <c r="A16" s="302" t="s">
        <v>121</v>
      </c>
      <c r="B16" s="304"/>
      <c r="C16" s="304"/>
      <c r="D16" s="304"/>
      <c r="E16" s="304"/>
      <c r="F16" s="304"/>
      <c r="G16" s="303"/>
      <c r="H16" s="304"/>
      <c r="I16" s="303"/>
    </row>
    <row r="17" spans="1:9" ht="25.5">
      <c r="A17" s="302" t="s">
        <v>122</v>
      </c>
      <c r="B17" s="304"/>
      <c r="C17" s="304"/>
      <c r="D17" s="304"/>
      <c r="E17" s="304"/>
      <c r="F17" s="304"/>
      <c r="G17" s="303"/>
      <c r="H17" s="304"/>
      <c r="I17" s="303"/>
    </row>
    <row r="18" spans="1:9">
      <c r="A18" s="302" t="s">
        <v>123</v>
      </c>
      <c r="B18" s="304"/>
      <c r="C18" s="304"/>
      <c r="D18" s="304"/>
      <c r="E18" s="304"/>
      <c r="F18" s="304"/>
      <c r="G18" s="303"/>
      <c r="H18" s="304"/>
      <c r="I18" s="303"/>
    </row>
    <row r="19" spans="1:9">
      <c r="A19" s="302" t="s">
        <v>124</v>
      </c>
      <c r="B19" s="304"/>
      <c r="C19" s="304"/>
      <c r="D19" s="304"/>
      <c r="E19" s="304"/>
      <c r="F19" s="304"/>
      <c r="G19" s="303"/>
      <c r="H19" s="304"/>
      <c r="I19" s="303"/>
    </row>
    <row r="20" spans="1:9" ht="25.5">
      <c r="A20" s="302" t="s">
        <v>125</v>
      </c>
      <c r="B20" s="303"/>
      <c r="C20" s="304"/>
      <c r="D20" s="304"/>
      <c r="E20" s="304"/>
      <c r="F20" s="304"/>
      <c r="G20" s="303"/>
      <c r="H20" s="304"/>
      <c r="I20" s="303"/>
    </row>
    <row r="21" spans="1:9">
      <c r="A21" s="302" t="s">
        <v>126</v>
      </c>
      <c r="B21" s="303"/>
      <c r="C21" s="304"/>
      <c r="D21" s="304"/>
      <c r="E21" s="304"/>
      <c r="F21" s="304"/>
      <c r="G21" s="303"/>
      <c r="H21" s="304"/>
      <c r="I21" s="303"/>
    </row>
    <row r="22" spans="1:9" ht="25.5">
      <c r="A22" s="302" t="s">
        <v>127</v>
      </c>
      <c r="B22" s="303"/>
      <c r="C22" s="304"/>
      <c r="D22" s="304"/>
      <c r="E22" s="304"/>
      <c r="F22" s="304"/>
      <c r="G22" s="303"/>
      <c r="H22" s="304"/>
      <c r="I22" s="303"/>
    </row>
    <row r="23" spans="1:9">
      <c r="A23" s="302" t="s">
        <v>128</v>
      </c>
      <c r="B23" s="304"/>
      <c r="C23" s="304"/>
      <c r="D23" s="304"/>
      <c r="E23" s="304"/>
      <c r="F23" s="304"/>
      <c r="G23" s="303"/>
      <c r="H23" s="304"/>
      <c r="I23" s="303"/>
    </row>
    <row r="24" spans="1:9" ht="25.5">
      <c r="A24" s="302" t="s">
        <v>129</v>
      </c>
      <c r="B24" s="303"/>
      <c r="C24" s="304"/>
      <c r="D24" s="304"/>
      <c r="E24" s="304"/>
      <c r="F24" s="304"/>
      <c r="G24" s="303"/>
      <c r="H24" s="304"/>
      <c r="I24" s="303"/>
    </row>
    <row r="25" spans="1:9" ht="25.5">
      <c r="A25" s="302" t="s">
        <v>130</v>
      </c>
      <c r="B25" s="303"/>
      <c r="C25" s="304"/>
      <c r="D25" s="304"/>
      <c r="E25" s="304"/>
      <c r="F25" s="304"/>
      <c r="G25" s="303"/>
      <c r="H25" s="304"/>
      <c r="I25" s="303"/>
    </row>
    <row r="26" spans="1:9">
      <c r="A26" s="302" t="s">
        <v>131</v>
      </c>
      <c r="B26" s="303"/>
      <c r="C26" s="304"/>
      <c r="D26" s="304"/>
      <c r="E26" s="304"/>
      <c r="F26" s="304"/>
      <c r="G26" s="303"/>
      <c r="H26" s="304"/>
      <c r="I26" s="303"/>
    </row>
    <row r="27" spans="1:9">
      <c r="A27" s="302" t="s">
        <v>132</v>
      </c>
      <c r="B27" s="304"/>
      <c r="C27" s="304"/>
      <c r="D27" s="304"/>
      <c r="E27" s="304"/>
      <c r="F27" s="304"/>
      <c r="G27" s="303"/>
      <c r="H27" s="304"/>
      <c r="I27" s="303"/>
    </row>
    <row r="28" spans="1:9">
      <c r="A28" s="302" t="s">
        <v>133</v>
      </c>
      <c r="B28" s="304"/>
      <c r="C28" s="304"/>
      <c r="D28" s="304"/>
      <c r="E28" s="304"/>
      <c r="F28" s="304"/>
      <c r="G28" s="303"/>
      <c r="H28" s="304"/>
      <c r="I28" s="303"/>
    </row>
    <row r="29" spans="1:9">
      <c r="A29" s="302" t="s">
        <v>134</v>
      </c>
      <c r="B29" s="304"/>
      <c r="C29" s="304"/>
      <c r="D29" s="304"/>
      <c r="E29" s="304"/>
      <c r="F29" s="304"/>
      <c r="G29" s="303"/>
      <c r="H29" s="304"/>
      <c r="I29" s="303"/>
    </row>
    <row r="30" spans="1:9" ht="25.5">
      <c r="A30" s="302" t="s">
        <v>135</v>
      </c>
      <c r="B30" s="303"/>
      <c r="C30" s="304"/>
      <c r="D30" s="304"/>
      <c r="E30" s="304"/>
      <c r="F30" s="304"/>
      <c r="G30" s="303"/>
      <c r="H30" s="304"/>
      <c r="I30" s="303"/>
    </row>
    <row r="31" spans="1:9" ht="25.5">
      <c r="A31" s="302" t="s">
        <v>136</v>
      </c>
      <c r="B31" s="303"/>
      <c r="C31" s="304"/>
      <c r="D31" s="304"/>
      <c r="E31" s="304"/>
      <c r="F31" s="304"/>
      <c r="G31" s="303"/>
      <c r="H31" s="304"/>
      <c r="I31" s="303"/>
    </row>
    <row r="32" spans="1:9" ht="25.5">
      <c r="A32" s="302" t="s">
        <v>137</v>
      </c>
      <c r="B32" s="303"/>
      <c r="C32" s="304"/>
      <c r="D32" s="304"/>
      <c r="E32" s="304"/>
      <c r="F32" s="304"/>
      <c r="G32" s="303"/>
      <c r="H32" s="304"/>
      <c r="I32" s="303"/>
    </row>
    <row r="33" spans="1:9">
      <c r="A33" s="303" t="s">
        <v>13</v>
      </c>
      <c r="B33" s="304"/>
      <c r="C33" s="304"/>
      <c r="D33" s="304"/>
      <c r="E33" s="304"/>
      <c r="F33" s="304"/>
      <c r="G33" s="303"/>
      <c r="H33" s="304"/>
      <c r="I33" s="303"/>
    </row>
    <row r="34" spans="1:9">
      <c r="B34" s="309"/>
      <c r="C34" s="309"/>
      <c r="D34" s="309"/>
      <c r="E34" s="309"/>
    </row>
    <row r="35" spans="1:9">
      <c r="A35" s="411" t="s">
        <v>39</v>
      </c>
      <c r="B35" s="411"/>
      <c r="C35" s="411"/>
      <c r="D35" s="411"/>
      <c r="E35" s="411"/>
      <c r="F35" s="411"/>
      <c r="G35" s="411"/>
      <c r="H35" s="411"/>
      <c r="I35" s="411"/>
    </row>
    <row r="36" spans="1:9">
      <c r="A36" s="306"/>
      <c r="B36" s="306"/>
      <c r="C36" s="306"/>
      <c r="D36" s="306"/>
      <c r="E36" s="306"/>
      <c r="F36" s="306"/>
      <c r="G36" s="306"/>
      <c r="H36" s="306"/>
    </row>
    <row r="37" spans="1:9" ht="12.75" customHeight="1">
      <c r="A37" s="411" t="s">
        <v>138</v>
      </c>
      <c r="B37" s="411"/>
      <c r="C37" s="411"/>
      <c r="D37" s="411"/>
      <c r="E37" s="411" t="s">
        <v>96</v>
      </c>
      <c r="F37" s="411"/>
      <c r="G37" s="411"/>
      <c r="H37" s="411"/>
      <c r="I37" s="411"/>
    </row>
    <row r="38" spans="1:9">
      <c r="A38" s="411" t="s">
        <v>139</v>
      </c>
      <c r="B38" s="411"/>
      <c r="C38" s="411"/>
      <c r="D38" s="411"/>
      <c r="E38" s="411" t="s">
        <v>140</v>
      </c>
      <c r="F38" s="411"/>
      <c r="G38" s="411"/>
      <c r="H38" s="411"/>
      <c r="I38" s="411"/>
    </row>
    <row r="40" spans="1:9">
      <c r="A40" s="411" t="s">
        <v>141</v>
      </c>
      <c r="B40" s="411"/>
      <c r="C40" s="411"/>
      <c r="E40" s="411" t="s">
        <v>142</v>
      </c>
      <c r="F40" s="411"/>
      <c r="G40" s="411"/>
      <c r="H40" s="411"/>
      <c r="I40" s="411"/>
    </row>
  </sheetData>
  <mergeCells count="22">
    <mergeCell ref="A38:D38"/>
    <mergeCell ref="E38:I38"/>
    <mergeCell ref="A40:C40"/>
    <mergeCell ref="E40:I40"/>
    <mergeCell ref="G4:G5"/>
    <mergeCell ref="H4:H5"/>
    <mergeCell ref="I4:I5"/>
    <mergeCell ref="A35:I35"/>
    <mergeCell ref="A37:D37"/>
    <mergeCell ref="E37:I37"/>
    <mergeCell ref="A4:A5"/>
    <mergeCell ref="B4:B5"/>
    <mergeCell ref="C4:C5"/>
    <mergeCell ref="D4:D5"/>
    <mergeCell ref="E4:E5"/>
    <mergeCell ref="F4:F5"/>
    <mergeCell ref="A1:I1"/>
    <mergeCell ref="A2:A3"/>
    <mergeCell ref="B2:B3"/>
    <mergeCell ref="C2:E2"/>
    <mergeCell ref="F2:G2"/>
    <mergeCell ref="H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workbookViewId="0" xr3:uid="{9B253EF2-77E0-53E3-AE26-4D66ECD923F3}">
      <selection activeCell="D27" sqref="D27"/>
    </sheetView>
  </sheetViews>
  <sheetFormatPr defaultRowHeight="15"/>
  <cols>
    <col min="1" max="1" width="30.5703125" customWidth="1"/>
    <col min="2" max="6" width="12.28515625" customWidth="1"/>
  </cols>
  <sheetData>
    <row r="1" spans="1:6">
      <c r="A1" s="214"/>
    </row>
    <row r="2" spans="1:6">
      <c r="A2" s="214"/>
    </row>
    <row r="3" spans="1:6">
      <c r="A3" s="214" t="s">
        <v>143</v>
      </c>
      <c r="B3" s="215"/>
      <c r="C3" s="215"/>
      <c r="D3" s="215"/>
    </row>
    <row r="4" spans="1:6" ht="15.75" thickBot="1">
      <c r="A4" s="216"/>
    </row>
    <row r="5" spans="1:6" ht="15.75" thickBot="1">
      <c r="A5" s="421" t="s">
        <v>144</v>
      </c>
      <c r="B5" s="421" t="s">
        <v>145</v>
      </c>
      <c r="C5" s="423">
        <v>2018</v>
      </c>
      <c r="D5" s="424"/>
      <c r="E5" s="421" t="s">
        <v>146</v>
      </c>
      <c r="F5" s="217"/>
    </row>
    <row r="6" spans="1:6" ht="15.75" thickBot="1">
      <c r="A6" s="422"/>
      <c r="B6" s="422"/>
      <c r="C6" s="218" t="s">
        <v>147</v>
      </c>
      <c r="D6" s="218" t="s">
        <v>59</v>
      </c>
      <c r="E6" s="422"/>
      <c r="F6" s="219">
        <v>2020</v>
      </c>
    </row>
    <row r="7" spans="1:6" ht="21">
      <c r="A7" s="220" t="s">
        <v>148</v>
      </c>
      <c r="B7" s="221"/>
      <c r="C7" s="221"/>
      <c r="D7" s="221"/>
      <c r="E7" s="221"/>
      <c r="F7" s="222"/>
    </row>
    <row r="8" spans="1:6">
      <c r="A8" s="223" t="s">
        <v>149</v>
      </c>
      <c r="B8" s="224"/>
      <c r="C8" s="224"/>
      <c r="D8" s="224"/>
      <c r="E8" s="224"/>
      <c r="F8" s="224"/>
    </row>
    <row r="9" spans="1:6">
      <c r="A9" s="223" t="s">
        <v>150</v>
      </c>
      <c r="B9" s="224"/>
      <c r="C9" s="224"/>
      <c r="D9" s="225"/>
      <c r="E9" s="224"/>
      <c r="F9" s="224"/>
    </row>
    <row r="10" spans="1:6">
      <c r="A10" s="223" t="s">
        <v>151</v>
      </c>
      <c r="B10" s="224"/>
      <c r="C10" s="224"/>
      <c r="D10" s="224"/>
      <c r="E10" s="224"/>
      <c r="F10" s="224"/>
    </row>
    <row r="11" spans="1:6">
      <c r="A11" s="223" t="s">
        <v>38</v>
      </c>
      <c r="B11" s="226"/>
      <c r="C11" s="226"/>
      <c r="D11" s="227"/>
      <c r="E11" s="227"/>
      <c r="F11" s="226"/>
    </row>
    <row r="12" spans="1:6" ht="21">
      <c r="A12" s="228" t="s">
        <v>152</v>
      </c>
      <c r="B12" s="221"/>
      <c r="C12" s="221"/>
      <c r="D12" s="222"/>
      <c r="E12" s="221"/>
      <c r="F12" s="224"/>
    </row>
    <row r="13" spans="1:6">
      <c r="A13" s="223" t="s">
        <v>149</v>
      </c>
      <c r="B13" s="224"/>
      <c r="C13" s="224"/>
      <c r="D13" s="225"/>
      <c r="E13" s="225"/>
      <c r="F13" s="224"/>
    </row>
    <row r="14" spans="1:6">
      <c r="A14" s="223" t="s">
        <v>150</v>
      </c>
      <c r="B14" s="224"/>
      <c r="C14" s="224"/>
      <c r="D14" s="225"/>
      <c r="E14" s="224"/>
      <c r="F14" s="221"/>
    </row>
    <row r="15" spans="1:6">
      <c r="A15" s="223" t="s">
        <v>151</v>
      </c>
      <c r="B15" s="224"/>
      <c r="C15" s="224"/>
      <c r="D15" s="225"/>
      <c r="E15" s="225"/>
      <c r="F15" s="224"/>
    </row>
    <row r="16" spans="1:6">
      <c r="A16" s="223" t="s">
        <v>38</v>
      </c>
      <c r="B16" s="226"/>
      <c r="C16" s="226"/>
      <c r="D16" s="227"/>
      <c r="E16" s="227"/>
      <c r="F16" s="226"/>
    </row>
    <row r="17" spans="1:12" ht="18.75" customHeight="1">
      <c r="A17" s="229" t="s">
        <v>153</v>
      </c>
      <c r="B17" s="224"/>
      <c r="C17" s="224"/>
      <c r="D17" s="225"/>
      <c r="E17" s="225"/>
      <c r="F17" s="224"/>
    </row>
    <row r="18" spans="1:12" ht="18.75" customHeight="1">
      <c r="A18" s="223" t="s">
        <v>150</v>
      </c>
      <c r="B18" s="224"/>
      <c r="C18" s="224"/>
      <c r="D18" s="222"/>
      <c r="E18" s="221"/>
      <c r="F18" s="224"/>
    </row>
    <row r="19" spans="1:12" ht="18.75" customHeight="1">
      <c r="A19" s="223" t="s">
        <v>151</v>
      </c>
      <c r="B19" s="224"/>
      <c r="C19" s="230"/>
      <c r="D19" s="225"/>
      <c r="E19" s="225"/>
      <c r="F19" s="224"/>
    </row>
    <row r="20" spans="1:12" ht="18.75" customHeight="1">
      <c r="A20" s="231" t="s">
        <v>154</v>
      </c>
      <c r="B20" s="232"/>
      <c r="C20" s="425"/>
      <c r="D20" s="425"/>
      <c r="E20" s="425"/>
      <c r="F20" s="425"/>
    </row>
    <row r="21" spans="1:12">
      <c r="A21" s="229" t="s">
        <v>38</v>
      </c>
      <c r="B21" s="226"/>
      <c r="C21" s="226"/>
      <c r="D21" s="226"/>
      <c r="E21" s="226"/>
      <c r="F21" s="226"/>
    </row>
    <row r="22" spans="1:12">
      <c r="A22" s="216"/>
      <c r="B22" s="215"/>
      <c r="C22" s="215"/>
      <c r="D22" s="215"/>
      <c r="E22" s="215"/>
    </row>
    <row r="23" spans="1:12">
      <c r="A23" s="233"/>
      <c r="B23" s="420" t="s">
        <v>155</v>
      </c>
      <c r="C23" s="420"/>
      <c r="D23" s="234"/>
      <c r="E23" s="234"/>
      <c r="F23" s="234"/>
      <c r="G23" s="234"/>
      <c r="H23" s="234"/>
      <c r="I23" s="234"/>
      <c r="J23" s="233"/>
      <c r="K23" s="233"/>
    </row>
    <row r="24" spans="1:12">
      <c r="A24" s="233"/>
      <c r="B24" s="233"/>
      <c r="C24" s="233"/>
      <c r="D24" s="233"/>
      <c r="E24" s="233"/>
      <c r="F24" s="233"/>
      <c r="G24" s="233"/>
      <c r="H24" s="233"/>
      <c r="I24" s="233"/>
      <c r="J24" s="233"/>
      <c r="K24" s="233"/>
    </row>
    <row r="25" spans="1:12">
      <c r="A25" s="171" t="s">
        <v>156</v>
      </c>
      <c r="B25" s="171"/>
      <c r="C25" s="171"/>
      <c r="D25" s="171" t="s">
        <v>157</v>
      </c>
      <c r="F25" s="233"/>
      <c r="G25" s="233"/>
      <c r="H25" s="233"/>
      <c r="I25" s="233"/>
    </row>
    <row r="26" spans="1:12">
      <c r="A26" s="171"/>
      <c r="B26" s="171"/>
      <c r="C26" s="171"/>
      <c r="D26" s="171"/>
      <c r="F26" s="233"/>
      <c r="G26" s="233"/>
      <c r="H26" s="233"/>
      <c r="I26" s="233"/>
    </row>
    <row r="27" spans="1:12">
      <c r="A27" s="171" t="s">
        <v>158</v>
      </c>
      <c r="B27" s="171"/>
      <c r="C27" s="171"/>
      <c r="D27" s="171" t="s">
        <v>159</v>
      </c>
      <c r="F27" s="233"/>
      <c r="G27" s="233"/>
      <c r="H27" s="233"/>
      <c r="I27" s="233"/>
    </row>
    <row r="28" spans="1:12">
      <c r="A28" s="233"/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3"/>
    </row>
  </sheetData>
  <mergeCells count="6">
    <mergeCell ref="B23:C23"/>
    <mergeCell ref="A5:A6"/>
    <mergeCell ref="B5:B6"/>
    <mergeCell ref="C5:D5"/>
    <mergeCell ref="E5:E6"/>
    <mergeCell ref="C20:F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4"/>
  <sheetViews>
    <sheetView workbookViewId="0" xr3:uid="{85D5C41F-068E-5C55-9968-509E7C2A5619}">
      <selection activeCell="H6" sqref="H6:H7"/>
    </sheetView>
  </sheetViews>
  <sheetFormatPr defaultRowHeight="12"/>
  <cols>
    <col min="1" max="1" width="3.7109375" style="171" customWidth="1"/>
    <col min="2" max="2" width="4" style="171" customWidth="1"/>
    <col min="3" max="3" width="17.28515625" style="171" customWidth="1"/>
    <col min="4" max="4" width="8.140625" style="171" customWidth="1"/>
    <col min="5" max="7" width="10" style="171" customWidth="1"/>
    <col min="8" max="8" width="11" style="171" customWidth="1"/>
    <col min="9" max="9" width="11.28515625" style="171" customWidth="1"/>
    <col min="10" max="10" width="11.140625" style="171" customWidth="1"/>
    <col min="11" max="11" width="10.7109375" style="171" customWidth="1"/>
    <col min="12" max="12" width="11" style="171" customWidth="1"/>
    <col min="13" max="16384" width="9.140625" style="171"/>
  </cols>
  <sheetData>
    <row r="1" spans="1:13">
      <c r="M1" s="172"/>
    </row>
    <row r="2" spans="1:13" ht="15" customHeight="1">
      <c r="C2" s="173"/>
      <c r="D2" s="429" t="s">
        <v>160</v>
      </c>
      <c r="E2" s="429"/>
      <c r="F2" s="429"/>
      <c r="G2" s="429"/>
      <c r="H2" s="429"/>
      <c r="I2" s="429"/>
      <c r="J2" s="173"/>
      <c r="K2" s="173"/>
      <c r="M2" s="172"/>
    </row>
    <row r="3" spans="1:13" ht="36" customHeight="1">
      <c r="A3" s="174" t="s">
        <v>161</v>
      </c>
      <c r="B3" s="173"/>
      <c r="C3" s="173"/>
      <c r="D3" s="429"/>
      <c r="E3" s="429"/>
      <c r="F3" s="429"/>
      <c r="G3" s="429"/>
      <c r="H3" s="429"/>
      <c r="I3" s="429"/>
      <c r="J3" s="173"/>
      <c r="K3" s="173"/>
      <c r="M3" s="172"/>
    </row>
    <row r="4" spans="1:13" ht="12.75" thickBot="1">
      <c r="A4" s="175" t="s">
        <v>162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2"/>
    </row>
    <row r="5" spans="1:13" ht="12.75" thickBot="1">
      <c r="A5" s="430" t="s">
        <v>86</v>
      </c>
      <c r="B5" s="433" t="s">
        <v>163</v>
      </c>
      <c r="C5" s="434"/>
      <c r="D5" s="439" t="s">
        <v>164</v>
      </c>
      <c r="E5" s="442" t="s">
        <v>165</v>
      </c>
      <c r="F5" s="443"/>
      <c r="G5" s="443"/>
      <c r="H5" s="444" t="s">
        <v>38</v>
      </c>
      <c r="I5" s="445"/>
      <c r="J5" s="445"/>
      <c r="K5" s="445"/>
      <c r="L5" s="446"/>
      <c r="M5" s="172"/>
    </row>
    <row r="6" spans="1:13">
      <c r="A6" s="431"/>
      <c r="B6" s="435"/>
      <c r="C6" s="436"/>
      <c r="D6" s="440"/>
      <c r="E6" s="447" t="s">
        <v>19</v>
      </c>
      <c r="F6" s="447" t="s">
        <v>20</v>
      </c>
      <c r="G6" s="447" t="s">
        <v>146</v>
      </c>
      <c r="H6" s="449" t="s">
        <v>19</v>
      </c>
      <c r="I6" s="451" t="s">
        <v>166</v>
      </c>
      <c r="J6" s="451" t="s">
        <v>20</v>
      </c>
      <c r="K6" s="452" t="s">
        <v>167</v>
      </c>
      <c r="L6" s="447" t="s">
        <v>146</v>
      </c>
    </row>
    <row r="7" spans="1:13" ht="12.75" thickBot="1">
      <c r="A7" s="432"/>
      <c r="B7" s="437"/>
      <c r="C7" s="438"/>
      <c r="D7" s="441"/>
      <c r="E7" s="448"/>
      <c r="F7" s="448"/>
      <c r="G7" s="448"/>
      <c r="H7" s="450"/>
      <c r="I7" s="448"/>
      <c r="J7" s="448"/>
      <c r="K7" s="453"/>
      <c r="L7" s="448"/>
    </row>
    <row r="8" spans="1:13">
      <c r="A8" s="177">
        <v>1</v>
      </c>
      <c r="B8" s="454" t="s">
        <v>168</v>
      </c>
      <c r="C8" s="454"/>
      <c r="D8" s="178">
        <v>2</v>
      </c>
      <c r="E8" s="179"/>
      <c r="F8" s="179"/>
      <c r="G8" s="179"/>
      <c r="H8" s="180"/>
      <c r="I8" s="180"/>
      <c r="J8" s="180"/>
      <c r="K8" s="181"/>
      <c r="L8" s="180"/>
    </row>
    <row r="9" spans="1:13">
      <c r="A9" s="182">
        <v>2</v>
      </c>
      <c r="B9" s="426" t="s">
        <v>169</v>
      </c>
      <c r="C9" s="426"/>
      <c r="D9" s="178">
        <v>3</v>
      </c>
      <c r="E9" s="183"/>
      <c r="F9" s="183"/>
      <c r="G9" s="183"/>
      <c r="H9" s="180"/>
      <c r="I9" s="180"/>
      <c r="J9" s="180"/>
      <c r="K9" s="181"/>
      <c r="L9" s="184"/>
    </row>
    <row r="10" spans="1:13">
      <c r="A10" s="182">
        <v>3</v>
      </c>
      <c r="B10" s="426" t="s">
        <v>170</v>
      </c>
      <c r="C10" s="426"/>
      <c r="D10" s="183"/>
      <c r="E10" s="183"/>
      <c r="F10" s="183"/>
      <c r="G10" s="183"/>
      <c r="H10" s="183"/>
      <c r="I10" s="180"/>
      <c r="J10" s="180"/>
      <c r="K10" s="181"/>
      <c r="L10" s="184"/>
    </row>
    <row r="11" spans="1:13" ht="16.5" customHeight="1">
      <c r="A11" s="182">
        <v>4</v>
      </c>
      <c r="B11" s="428" t="s">
        <v>161</v>
      </c>
      <c r="C11" s="185" t="s">
        <v>171</v>
      </c>
      <c r="D11" s="186">
        <v>16</v>
      </c>
      <c r="E11" s="186"/>
      <c r="F11" s="186"/>
      <c r="G11" s="186"/>
      <c r="H11" s="178"/>
      <c r="I11" s="178"/>
      <c r="J11" s="178"/>
      <c r="K11" s="187"/>
      <c r="L11" s="188"/>
    </row>
    <row r="12" spans="1:13" ht="16.5" customHeight="1">
      <c r="A12" s="182">
        <v>5</v>
      </c>
      <c r="B12" s="428"/>
      <c r="C12" s="185" t="s">
        <v>172</v>
      </c>
      <c r="D12" s="186">
        <v>18</v>
      </c>
      <c r="E12" s="186"/>
      <c r="F12" s="186"/>
      <c r="G12" s="186"/>
      <c r="H12" s="178"/>
      <c r="I12" s="178"/>
      <c r="J12" s="178"/>
      <c r="K12" s="187"/>
      <c r="L12" s="188"/>
    </row>
    <row r="13" spans="1:13" ht="16.5" customHeight="1">
      <c r="A13" s="182">
        <v>6</v>
      </c>
      <c r="B13" s="428"/>
      <c r="C13" s="185" t="s">
        <v>173</v>
      </c>
      <c r="D13" s="186">
        <v>22</v>
      </c>
      <c r="E13" s="186"/>
      <c r="F13" s="186"/>
      <c r="G13" s="186"/>
      <c r="H13" s="178"/>
      <c r="I13" s="178"/>
      <c r="J13" s="178"/>
      <c r="K13" s="187"/>
      <c r="L13" s="188"/>
    </row>
    <row r="14" spans="1:13" ht="16.5" customHeight="1">
      <c r="A14" s="182">
        <v>7</v>
      </c>
      <c r="B14" s="426" t="s">
        <v>174</v>
      </c>
      <c r="C14" s="426"/>
      <c r="D14" s="188">
        <v>35</v>
      </c>
      <c r="E14" s="183"/>
      <c r="F14" s="183"/>
      <c r="G14" s="183"/>
      <c r="H14" s="180"/>
      <c r="I14" s="180"/>
      <c r="J14" s="180"/>
      <c r="K14" s="181"/>
      <c r="L14" s="184"/>
    </row>
    <row r="15" spans="1:13" ht="16.5" customHeight="1">
      <c r="A15" s="182">
        <v>8</v>
      </c>
      <c r="B15" s="426" t="s">
        <v>175</v>
      </c>
      <c r="C15" s="426"/>
      <c r="D15" s="188">
        <v>52</v>
      </c>
      <c r="E15" s="183"/>
      <c r="F15" s="183"/>
      <c r="G15" s="183"/>
      <c r="H15" s="180"/>
      <c r="I15" s="180"/>
      <c r="J15" s="180"/>
      <c r="K15" s="181"/>
      <c r="L15" s="184"/>
    </row>
    <row r="16" spans="1:13" ht="16.5" customHeight="1">
      <c r="A16" s="189">
        <v>8</v>
      </c>
      <c r="B16" s="190" t="s">
        <v>176</v>
      </c>
      <c r="C16" s="190"/>
      <c r="D16" s="184"/>
      <c r="E16" s="191"/>
      <c r="F16" s="191"/>
      <c r="G16" s="191"/>
      <c r="H16" s="191"/>
      <c r="I16" s="180"/>
      <c r="J16" s="180"/>
      <c r="K16" s="181"/>
      <c r="L16" s="184"/>
    </row>
    <row r="17" spans="1:12" ht="24">
      <c r="A17" s="182">
        <v>10</v>
      </c>
      <c r="B17" s="428" t="s">
        <v>161</v>
      </c>
      <c r="C17" s="185" t="s">
        <v>177</v>
      </c>
      <c r="D17" s="188">
        <v>25</v>
      </c>
      <c r="E17" s="186"/>
      <c r="F17" s="186"/>
      <c r="G17" s="186"/>
      <c r="H17" s="178"/>
      <c r="I17" s="178"/>
      <c r="J17" s="178"/>
      <c r="K17" s="187"/>
      <c r="L17" s="188"/>
    </row>
    <row r="18" spans="1:12" ht="24">
      <c r="A18" s="182">
        <v>11</v>
      </c>
      <c r="B18" s="428"/>
      <c r="C18" s="185" t="s">
        <v>178</v>
      </c>
      <c r="D18" s="188">
        <v>35</v>
      </c>
      <c r="E18" s="186"/>
      <c r="F18" s="186"/>
      <c r="G18" s="186"/>
      <c r="H18" s="178"/>
      <c r="I18" s="178"/>
      <c r="J18" s="178"/>
      <c r="K18" s="187"/>
      <c r="L18" s="188"/>
    </row>
    <row r="19" spans="1:12" ht="24">
      <c r="A19" s="182">
        <v>12</v>
      </c>
      <c r="B19" s="428"/>
      <c r="C19" s="185" t="s">
        <v>179</v>
      </c>
      <c r="D19" s="188">
        <v>45</v>
      </c>
      <c r="E19" s="186"/>
      <c r="F19" s="186"/>
      <c r="G19" s="186"/>
      <c r="H19" s="178"/>
      <c r="I19" s="178"/>
      <c r="J19" s="178"/>
      <c r="K19" s="187"/>
      <c r="L19" s="188"/>
    </row>
    <row r="20" spans="1:12" ht="24">
      <c r="A20" s="182">
        <v>13</v>
      </c>
      <c r="B20" s="428"/>
      <c r="C20" s="185" t="s">
        <v>180</v>
      </c>
      <c r="D20" s="188">
        <v>55</v>
      </c>
      <c r="E20" s="186"/>
      <c r="F20" s="186"/>
      <c r="G20" s="186"/>
      <c r="H20" s="178"/>
      <c r="I20" s="178"/>
      <c r="J20" s="178"/>
      <c r="K20" s="187"/>
      <c r="L20" s="188"/>
    </row>
    <row r="21" spans="1:12" ht="24">
      <c r="A21" s="182">
        <v>14</v>
      </c>
      <c r="B21" s="428"/>
      <c r="C21" s="185" t="s">
        <v>181</v>
      </c>
      <c r="D21" s="188">
        <v>80</v>
      </c>
      <c r="E21" s="186"/>
      <c r="F21" s="186"/>
      <c r="G21" s="186"/>
      <c r="H21" s="178"/>
      <c r="I21" s="192"/>
      <c r="J21" s="178"/>
      <c r="K21" s="193"/>
      <c r="L21" s="194"/>
    </row>
    <row r="22" spans="1:12" ht="24">
      <c r="A22" s="182">
        <v>15</v>
      </c>
      <c r="B22" s="428"/>
      <c r="C22" s="185" t="s">
        <v>182</v>
      </c>
      <c r="D22" s="188">
        <v>90</v>
      </c>
      <c r="E22" s="186"/>
      <c r="F22" s="186"/>
      <c r="G22" s="186"/>
      <c r="H22" s="178"/>
      <c r="I22" s="192"/>
      <c r="J22" s="178"/>
      <c r="K22" s="193"/>
      <c r="L22" s="194"/>
    </row>
    <row r="23" spans="1:12" ht="24">
      <c r="A23" s="182">
        <v>16</v>
      </c>
      <c r="B23" s="428"/>
      <c r="C23" s="185" t="s">
        <v>183</v>
      </c>
      <c r="D23" s="188">
        <v>100</v>
      </c>
      <c r="E23" s="186"/>
      <c r="F23" s="186"/>
      <c r="G23" s="186"/>
      <c r="H23" s="178"/>
      <c r="I23" s="192"/>
      <c r="J23" s="178"/>
      <c r="K23" s="193"/>
      <c r="L23" s="194"/>
    </row>
    <row r="24" spans="1:12">
      <c r="A24" s="182">
        <v>17</v>
      </c>
      <c r="B24" s="426" t="s">
        <v>184</v>
      </c>
      <c r="C24" s="426"/>
      <c r="D24" s="188">
        <v>16</v>
      </c>
      <c r="E24" s="183"/>
      <c r="F24" s="183"/>
      <c r="G24" s="183"/>
      <c r="H24" s="180"/>
      <c r="I24" s="195"/>
      <c r="J24" s="180"/>
      <c r="K24" s="196"/>
      <c r="L24" s="197"/>
    </row>
    <row r="25" spans="1:12">
      <c r="A25" s="182">
        <v>18</v>
      </c>
      <c r="B25" s="426" t="s">
        <v>185</v>
      </c>
      <c r="C25" s="426"/>
      <c r="D25" s="188">
        <v>14</v>
      </c>
      <c r="E25" s="183"/>
      <c r="F25" s="183"/>
      <c r="G25" s="183"/>
      <c r="H25" s="180"/>
      <c r="I25" s="195"/>
      <c r="J25" s="180"/>
      <c r="K25" s="196"/>
      <c r="L25" s="197"/>
    </row>
    <row r="26" spans="1:12">
      <c r="A26" s="182">
        <v>19</v>
      </c>
      <c r="B26" s="426" t="s">
        <v>186</v>
      </c>
      <c r="C26" s="426"/>
      <c r="D26" s="188">
        <v>7</v>
      </c>
      <c r="E26" s="183"/>
      <c r="F26" s="183"/>
      <c r="G26" s="183"/>
      <c r="H26" s="180"/>
      <c r="I26" s="195"/>
      <c r="J26" s="180"/>
      <c r="K26" s="196"/>
      <c r="L26" s="197"/>
    </row>
    <row r="27" spans="1:12" ht="12.75" thickBot="1">
      <c r="A27" s="198">
        <v>20</v>
      </c>
      <c r="B27" s="427" t="s">
        <v>187</v>
      </c>
      <c r="C27" s="427"/>
      <c r="D27" s="199">
        <v>5.5</v>
      </c>
      <c r="E27" s="200"/>
      <c r="F27" s="200"/>
      <c r="G27" s="200"/>
      <c r="H27" s="201"/>
      <c r="I27" s="202"/>
      <c r="J27" s="201"/>
      <c r="K27" s="203"/>
      <c r="L27" s="204"/>
    </row>
    <row r="28" spans="1:12" ht="12.75" thickBot="1">
      <c r="A28" s="205"/>
      <c r="B28" s="206" t="s">
        <v>188</v>
      </c>
      <c r="C28" s="207"/>
      <c r="D28" s="208"/>
      <c r="E28" s="209"/>
      <c r="F28" s="209"/>
      <c r="G28" s="209"/>
      <c r="H28" s="210"/>
      <c r="I28" s="211"/>
      <c r="J28" s="211"/>
      <c r="K28" s="212"/>
      <c r="L28" s="213"/>
    </row>
    <row r="30" spans="1:12">
      <c r="C30" s="420" t="s">
        <v>155</v>
      </c>
      <c r="D30" s="420"/>
      <c r="E30" s="420"/>
      <c r="F30" s="420"/>
      <c r="G30" s="420"/>
      <c r="H30" s="420"/>
      <c r="I30" s="420"/>
      <c r="J30" s="420"/>
    </row>
    <row r="32" spans="1:12">
      <c r="A32" s="171" t="s">
        <v>189</v>
      </c>
      <c r="H32" s="171" t="s">
        <v>157</v>
      </c>
    </row>
    <row r="34" spans="1:8">
      <c r="A34" s="171" t="s">
        <v>190</v>
      </c>
      <c r="H34" s="171" t="s">
        <v>159</v>
      </c>
    </row>
  </sheetData>
  <mergeCells count="26">
    <mergeCell ref="B9:C9"/>
    <mergeCell ref="D2:I3"/>
    <mergeCell ref="A5:A7"/>
    <mergeCell ref="B5:C7"/>
    <mergeCell ref="D5:D7"/>
    <mergeCell ref="E5:G5"/>
    <mergeCell ref="H5:L5"/>
    <mergeCell ref="E6:E7"/>
    <mergeCell ref="F6:F7"/>
    <mergeCell ref="G6:G7"/>
    <mergeCell ref="H6:H7"/>
    <mergeCell ref="I6:I7"/>
    <mergeCell ref="J6:J7"/>
    <mergeCell ref="K6:K7"/>
    <mergeCell ref="L6:L7"/>
    <mergeCell ref="B8:C8"/>
    <mergeCell ref="B25:C25"/>
    <mergeCell ref="B26:C26"/>
    <mergeCell ref="B27:C27"/>
    <mergeCell ref="C30:J30"/>
    <mergeCell ref="B10:C10"/>
    <mergeCell ref="B11:B13"/>
    <mergeCell ref="B14:C14"/>
    <mergeCell ref="B15:C15"/>
    <mergeCell ref="B17:B23"/>
    <mergeCell ref="B24:C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23"/>
  <sheetViews>
    <sheetView workbookViewId="0" xr3:uid="{44B22561-5205-5C8A-B808-2C70100D228F}">
      <selection activeCell="E8" sqref="E8"/>
    </sheetView>
  </sheetViews>
  <sheetFormatPr defaultRowHeight="15"/>
  <cols>
    <col min="1" max="1" width="3.5703125" customWidth="1"/>
    <col min="2" max="2" width="30.7109375" customWidth="1"/>
    <col min="3" max="3" width="7.42578125" customWidth="1"/>
    <col min="4" max="4" width="4.85546875" customWidth="1"/>
    <col min="5" max="5" width="4.7109375" customWidth="1"/>
    <col min="6" max="6" width="6.140625" customWidth="1"/>
    <col min="7" max="7" width="4.85546875" customWidth="1"/>
    <col min="8" max="8" width="6.42578125" customWidth="1"/>
    <col min="9" max="9" width="4.7109375" customWidth="1"/>
    <col min="10" max="10" width="5" customWidth="1"/>
    <col min="11" max="11" width="6.140625" customWidth="1"/>
    <col min="12" max="12" width="5" customWidth="1"/>
    <col min="13" max="13" width="6.140625" customWidth="1"/>
    <col min="14" max="14" width="4.7109375" customWidth="1"/>
    <col min="15" max="15" width="5" customWidth="1"/>
    <col min="16" max="16" width="6" customWidth="1"/>
    <col min="17" max="17" width="4.85546875" customWidth="1"/>
    <col min="18" max="18" width="5.28515625" customWidth="1"/>
  </cols>
  <sheetData>
    <row r="2" spans="1:18">
      <c r="A2" s="148" t="s">
        <v>191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18">
      <c r="A3" s="148"/>
      <c r="B3" s="568" t="s">
        <v>192</v>
      </c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spans="1:18">
      <c r="A4" s="14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</row>
    <row r="5" spans="1:18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</row>
    <row r="6" spans="1:18">
      <c r="A6" s="150"/>
      <c r="B6" s="150"/>
      <c r="C6" s="459" t="s">
        <v>193</v>
      </c>
      <c r="D6" s="462" t="s">
        <v>194</v>
      </c>
      <c r="E6" s="569"/>
      <c r="F6" s="569"/>
      <c r="G6" s="569"/>
      <c r="H6" s="570"/>
      <c r="I6" s="462" t="s">
        <v>20</v>
      </c>
      <c r="J6" s="569"/>
      <c r="K6" s="569"/>
      <c r="L6" s="569"/>
      <c r="M6" s="570"/>
      <c r="N6" s="462" t="s">
        <v>195</v>
      </c>
      <c r="O6" s="569"/>
      <c r="P6" s="569"/>
      <c r="Q6" s="569"/>
      <c r="R6" s="570"/>
    </row>
    <row r="7" spans="1:18" ht="22.5">
      <c r="A7" s="455" t="s">
        <v>86</v>
      </c>
      <c r="B7" s="457" t="s">
        <v>196</v>
      </c>
      <c r="C7" s="460"/>
      <c r="D7" s="151" t="s">
        <v>197</v>
      </c>
      <c r="E7" s="152" t="s">
        <v>198</v>
      </c>
      <c r="F7" s="152"/>
      <c r="G7" s="153" t="s">
        <v>199</v>
      </c>
      <c r="H7" s="154"/>
      <c r="I7" s="151" t="s">
        <v>197</v>
      </c>
      <c r="J7" s="152" t="s">
        <v>198</v>
      </c>
      <c r="K7" s="152"/>
      <c r="L7" s="153" t="s">
        <v>199</v>
      </c>
      <c r="M7" s="154"/>
      <c r="N7" s="151" t="s">
        <v>197</v>
      </c>
      <c r="O7" s="152" t="s">
        <v>198</v>
      </c>
      <c r="P7" s="152"/>
      <c r="Q7" s="153" t="s">
        <v>199</v>
      </c>
      <c r="R7" s="154"/>
    </row>
    <row r="8" spans="1:18" ht="23.25" thickBot="1">
      <c r="A8" s="456"/>
      <c r="B8" s="458"/>
      <c r="C8" s="461"/>
      <c r="D8" s="155"/>
      <c r="E8" s="156" t="s">
        <v>200</v>
      </c>
      <c r="F8" s="157" t="s">
        <v>201</v>
      </c>
      <c r="G8" s="158" t="s">
        <v>200</v>
      </c>
      <c r="H8" s="157" t="s">
        <v>201</v>
      </c>
      <c r="I8" s="155"/>
      <c r="J8" s="156" t="s">
        <v>200</v>
      </c>
      <c r="K8" s="157" t="s">
        <v>201</v>
      </c>
      <c r="L8" s="158" t="s">
        <v>200</v>
      </c>
      <c r="M8" s="157" t="s">
        <v>201</v>
      </c>
      <c r="N8" s="155"/>
      <c r="O8" s="156" t="s">
        <v>200</v>
      </c>
      <c r="P8" s="157" t="s">
        <v>201</v>
      </c>
      <c r="Q8" s="158" t="s">
        <v>200</v>
      </c>
      <c r="R8" s="158" t="s">
        <v>201</v>
      </c>
    </row>
    <row r="9" spans="1:18" ht="22.5">
      <c r="A9" s="159">
        <v>1</v>
      </c>
      <c r="B9" s="160" t="s">
        <v>202</v>
      </c>
      <c r="C9" s="161" t="s">
        <v>203</v>
      </c>
      <c r="D9" s="162"/>
      <c r="E9" s="162" t="s">
        <v>204</v>
      </c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18" ht="22.5">
      <c r="A10" s="162">
        <v>2</v>
      </c>
      <c r="B10" s="163" t="s">
        <v>205</v>
      </c>
      <c r="C10" s="164" t="s">
        <v>206</v>
      </c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</row>
    <row r="11" spans="1:18" ht="45">
      <c r="A11" s="162">
        <v>3</v>
      </c>
      <c r="B11" s="165" t="s">
        <v>207</v>
      </c>
      <c r="C11" s="166" t="s">
        <v>208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</row>
    <row r="12" spans="1:18" ht="23.25">
      <c r="A12" s="162">
        <v>4</v>
      </c>
      <c r="B12" s="168" t="s">
        <v>209</v>
      </c>
      <c r="C12" s="164" t="s">
        <v>206</v>
      </c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23.25">
      <c r="A13" s="162">
        <v>5</v>
      </c>
      <c r="B13" s="168" t="s">
        <v>210</v>
      </c>
      <c r="C13" s="169" t="s">
        <v>211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</row>
    <row r="14" spans="1:18" ht="23.25">
      <c r="A14" s="162">
        <v>6</v>
      </c>
      <c r="B14" s="168" t="s">
        <v>212</v>
      </c>
      <c r="C14" s="164" t="s">
        <v>206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23.25">
      <c r="A15" s="162">
        <v>7</v>
      </c>
      <c r="B15" s="168" t="s">
        <v>213</v>
      </c>
      <c r="C15" s="164" t="s">
        <v>206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ht="23.25">
      <c r="A16" s="162">
        <v>8</v>
      </c>
      <c r="B16" s="168" t="s">
        <v>214</v>
      </c>
      <c r="C16" s="164" t="s">
        <v>206</v>
      </c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</row>
    <row r="17" spans="1:18" ht="23.25">
      <c r="A17" s="162">
        <v>9</v>
      </c>
      <c r="B17" s="168" t="s">
        <v>215</v>
      </c>
      <c r="C17" s="164" t="s">
        <v>206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45.75">
      <c r="A18" s="162">
        <v>10</v>
      </c>
      <c r="B18" s="170" t="s">
        <v>216</v>
      </c>
      <c r="C18" s="164" t="s">
        <v>206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</row>
    <row r="21" spans="1:18">
      <c r="A21" s="149"/>
      <c r="B21" s="149" t="s">
        <v>217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 t="s">
        <v>161</v>
      </c>
      <c r="M21" s="149"/>
      <c r="N21" s="149"/>
      <c r="O21" s="149"/>
      <c r="P21" s="149"/>
      <c r="Q21" s="149"/>
      <c r="R21" s="149"/>
    </row>
    <row r="22" spans="1:18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</row>
    <row r="23" spans="1:18">
      <c r="A23" s="149"/>
      <c r="B23" s="149" t="s">
        <v>218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</row>
  </sheetData>
  <mergeCells count="7">
    <mergeCell ref="A7:A8"/>
    <mergeCell ref="B7:B8"/>
    <mergeCell ref="B3:R4"/>
    <mergeCell ref="C6:C8"/>
    <mergeCell ref="D6:H6"/>
    <mergeCell ref="I6:M6"/>
    <mergeCell ref="N6:R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D43FC6EE2DEE4E8E28F5E4A07FDA88" ma:contentTypeVersion="2" ma:contentTypeDescription="Create a new document." ma:contentTypeScope="" ma:versionID="2888b548c7b3e6b1b6404a2a0cf8262d">
  <xsd:schema xmlns:xsd="http://www.w3.org/2001/XMLSchema" xmlns:xs="http://www.w3.org/2001/XMLSchema" xmlns:p="http://schemas.microsoft.com/office/2006/metadata/properties" xmlns:ns2="af23214f-4afe-4f3c-9a29-274a82f5a7ae" targetNamespace="http://schemas.microsoft.com/office/2006/metadata/properties" ma:root="true" ma:fieldsID="76f0a8f70d2d523a6db0178746730b35" ns2:_="">
    <xsd:import namespace="af23214f-4afe-4f3c-9a29-274a82f5a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214f-4afe-4f3c-9a29-274a82f5a7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62F574-00CD-4EC7-85BF-9D4943561198}"/>
</file>

<file path=customXml/itemProps2.xml><?xml version="1.0" encoding="utf-8"?>
<ds:datastoreItem xmlns:ds="http://schemas.openxmlformats.org/officeDocument/2006/customXml" ds:itemID="{83C37873-711D-4795-85A4-FA0F0895409B}"/>
</file>

<file path=customXml/itemProps3.xml><?xml version="1.0" encoding="utf-8"?>
<ds:datastoreItem xmlns:ds="http://schemas.openxmlformats.org/officeDocument/2006/customXml" ds:itemID="{316E79E2-C1AD-4540-9D91-04C909938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MoF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Гантулга Галбадрах</cp:lastModifiedBy>
  <cp:revision/>
  <dcterms:created xsi:type="dcterms:W3CDTF">2009-08-17T01:08:14Z</dcterms:created>
  <dcterms:modified xsi:type="dcterms:W3CDTF">2018-07-05T08:20:42Z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0x010100E2D43FC6EE2DEE4E8E28F5E4A07FDA88</vt:lpwstr>
  </property>
</Properties>
</file>