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showInkAnnotation="0" autoCompressPictures="0"/>
  <mc:AlternateContent xmlns:mc="http://schemas.openxmlformats.org/markup-compatibility/2006">
    <mc:Choice Requires="x15">
      <x15ac:absPath xmlns:x15ac="http://schemas.microsoft.com/office/spreadsheetml/2010/11/ac" url="C:\Users\mof0006211\Downloads\"/>
    </mc:Choice>
  </mc:AlternateContent>
  <xr:revisionPtr revIDLastSave="0" documentId="13_ncr:1_{116CEE80-B7E8-4FE8-BA0A-0960DDCDFCE3}" xr6:coauthVersionLast="33" xr6:coauthVersionMax="33" xr10:uidLastSave="{00000000-0000-0000-0000-000000000000}"/>
  <bookViews>
    <workbookView xWindow="555" yWindow="555" windowWidth="20730" windowHeight="11760" tabRatio="500" activeTab="1" xr2:uid="{00000000-000D-0000-FFFF-FFFF00000000}"/>
  </bookViews>
  <sheets>
    <sheet name="2017" sheetId="2" r:id="rId1"/>
    <sheet name="2018 " sheetId="1" r:id="rId2"/>
    <sheet name="товчоо" sheetId="6" state="hidden" r:id="rId3"/>
    <sheet name="2018 товчоо" sheetId="4" state="hidden" r:id="rId4"/>
    <sheet name="2017 товчоо" sheetId="5" state="hidden" r:id="rId5"/>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G23" i="6" l="1"/>
  <c r="G24" i="6"/>
  <c r="G22" i="6"/>
  <c r="F24" i="6"/>
  <c r="F23" i="6"/>
  <c r="F22" i="6"/>
  <c r="D23" i="6"/>
  <c r="D24" i="6"/>
  <c r="D22" i="6"/>
  <c r="C23" i="6"/>
  <c r="C24" i="6"/>
  <c r="C22" i="6"/>
  <c r="C21" i="6" s="1"/>
  <c r="G11" i="6"/>
  <c r="G10" i="6"/>
  <c r="G9" i="6"/>
  <c r="G8" i="6"/>
  <c r="G7" i="6"/>
  <c r="G6" i="6"/>
  <c r="G5" i="6"/>
  <c r="F11" i="6"/>
  <c r="F10" i="6"/>
  <c r="F9" i="6"/>
  <c r="F8" i="6"/>
  <c r="F7" i="6"/>
  <c r="F6" i="6"/>
  <c r="F5" i="6"/>
  <c r="C6" i="6"/>
  <c r="C7" i="6"/>
  <c r="C8" i="6"/>
  <c r="C9" i="6"/>
  <c r="C10" i="6"/>
  <c r="C11" i="6"/>
  <c r="C5" i="6"/>
  <c r="D6" i="6"/>
  <c r="D7" i="6"/>
  <c r="D8" i="6"/>
  <c r="D9" i="6"/>
  <c r="D10" i="6"/>
  <c r="D11" i="6"/>
  <c r="D5" i="6"/>
  <c r="D21" i="6" l="1"/>
  <c r="E22" i="6" s="1"/>
  <c r="E23" i="6"/>
  <c r="G21" i="6"/>
  <c r="F21" i="6"/>
  <c r="G4" i="6"/>
  <c r="H10" i="6" s="1"/>
  <c r="D4" i="6"/>
  <c r="E11" i="6" s="1"/>
  <c r="F4" i="6"/>
  <c r="C4" i="6"/>
  <c r="C19" i="5"/>
  <c r="D19" i="5" s="1"/>
  <c r="D17" i="5"/>
  <c r="D14" i="5"/>
  <c r="D13" i="5"/>
  <c r="D12" i="5"/>
  <c r="D11" i="5"/>
  <c r="C15" i="5"/>
  <c r="C14" i="5"/>
  <c r="E24" i="6" l="1"/>
  <c r="E21" i="6"/>
  <c r="E6" i="6"/>
  <c r="E9" i="6"/>
  <c r="E5" i="6"/>
  <c r="E7" i="6"/>
  <c r="D15" i="5"/>
  <c r="H11" i="6"/>
  <c r="H9" i="6"/>
  <c r="H23" i="6"/>
  <c r="H24" i="6"/>
  <c r="H22" i="6"/>
  <c r="H21" i="6" s="1"/>
  <c r="E10" i="6"/>
  <c r="H7" i="6"/>
  <c r="H5" i="6"/>
  <c r="H8" i="6"/>
  <c r="H6" i="6"/>
  <c r="E8" i="6"/>
  <c r="D20" i="5"/>
  <c r="C20" i="5"/>
  <c r="D20" i="4"/>
  <c r="C20" i="4"/>
  <c r="C15" i="4"/>
  <c r="H4" i="6" l="1"/>
  <c r="E4" i="6"/>
  <c r="C31" i="1"/>
  <c r="C117" i="2" l="1"/>
</calcChain>
</file>

<file path=xl/sharedStrings.xml><?xml version="1.0" encoding="utf-8"?>
<sst xmlns="http://schemas.openxmlformats.org/spreadsheetml/2006/main" count="378" uniqueCount="52">
  <si>
    <t>Д/д</t>
  </si>
  <si>
    <t>Захирамжын дугаар</t>
  </si>
  <si>
    <t>Утга</t>
  </si>
  <si>
    <t>Шийдвэрийн мөнгөн дүн -Төгрөгөөр-</t>
  </si>
  <si>
    <t>Аймгийн Засаг даргын нөөц хөрөнгийн 2017 оны гүйцэтгэл</t>
  </si>
  <si>
    <t>Аймгийн Засаг даргын нөөц хөрөнгийн 2018 оны гүйцэтгэл</t>
  </si>
  <si>
    <t>Нийт дүн</t>
  </si>
  <si>
    <t>Зардлын зүйл</t>
  </si>
  <si>
    <t>Орон нутгийн нөөц хөрөнгө</t>
  </si>
  <si>
    <t>Төлөвлөгөө</t>
  </si>
  <si>
    <t>Гүйцэтгэл</t>
  </si>
  <si>
    <t>Батлагдсан</t>
  </si>
  <si>
    <t>Тодотгосон</t>
  </si>
  <si>
    <t>Мөнгөн дүн</t>
  </si>
  <si>
    <t>Хувь</t>
  </si>
  <si>
    <t>Бодит гүйцэтгэл</t>
  </si>
  <si>
    <t>2.1.1. Хүчтэй цасан болон шороон шуурга, ган, зуд, үер, газар хөдлөлт, цөлжилт, гал түймэр, хүн, мал, амьтны болон ургамлын гоц халдварт өвчин, хортон мэрэгчид тархах зэрэг байгалийн гамшигт үзэгдэл тохиолдсон, нийтийг хамарсан цөмийн болон цацрагийн осол гарсан үед түүний хохирлыг бууруулах, тархалтыг хязгаарлах, үр дагаврыг арилгах;</t>
  </si>
  <si>
    <t>2.1.2. Үйлдвэрлэл, технологийн горим зөрчигдсөнөөс барилга байгууламж, шугам, сүлжээ, тоног төхөөрөмж эвдрэх, тээврийн хэрэгсэл сүйрэх, цацраг идэвхт болон химийн хорт бодис алдагдах зэрэг техникийн холбогдолтой томоохон осол гарсан тохиолдолд түүнийг таслан зогсоох, хохирлыг арилгах;</t>
  </si>
  <si>
    <t>2.1.3. Засаг дарга хуулиар олгогдсон бүрэн эрхээ хэрэгжүүлэхтэй холбоотой цаг үеийн шинжтэй зарим арга хэмжээг санхүүжүүлэх.</t>
  </si>
  <si>
    <t>Байгалийн гамшиг ослын үр дагавар арилгах, урьдчилан сэргийлэх, сургалт сурталчилгаа зохион байгуулах, цаг үеийн нөхцөл байдалтай танилцаж, арга хэмжээ авах</t>
  </si>
  <si>
    <t>Шагнал урамшуулал</t>
  </si>
  <si>
    <t>Буцалтгүй тусламж, дэмжлэг</t>
  </si>
  <si>
    <t>Бусад цаг үеийн шинжтэй зарим арга хэмжээг санхүүжүүлэхэд</t>
  </si>
  <si>
    <t>Нийт гүйцэтгэл</t>
  </si>
  <si>
    <t>Сангийн сайдын 2012 оны 239 дүгээр тушаалын дагуу тооцвол</t>
  </si>
  <si>
    <t>нягтлан бодогч:                  Л.Энхсугар</t>
  </si>
  <si>
    <t>Орон нутгийн нөө хөрөнгийн 2018 оны төлөвлөгөө, гүйцэтгэл</t>
  </si>
  <si>
    <t>нэгдсэн дүнгээр</t>
  </si>
  <si>
    <t>Гүйцэтгэл өссөн дүнгээр</t>
  </si>
  <si>
    <t>Орон нутгийн нөө хөрөнгийн 2017 оны төлөвлөгөө, гүйцэтгэл</t>
  </si>
  <si>
    <t>дүн</t>
  </si>
  <si>
    <t>Ангилал</t>
  </si>
  <si>
    <t>2017 он</t>
  </si>
  <si>
    <t>2018 он</t>
  </si>
  <si>
    <t>Нийт дүн:</t>
  </si>
  <si>
    <t>Гамшиг, ослоос сэргийлэх</t>
  </si>
  <si>
    <t>Буцалтгүй тусламж</t>
  </si>
  <si>
    <t>Баяр наадам тэмдэглэх</t>
  </si>
  <si>
    <t>Бусад цаг үеийн шинжтэй арга хэмжээ</t>
  </si>
  <si>
    <t>Зочин төлөөлөгч хүлээн авах</t>
  </si>
  <si>
    <t>Гадаад, дотоод томилолт</t>
  </si>
  <si>
    <t>Сангийн сайдын журмаар</t>
  </si>
  <si>
    <t>Нийт:</t>
  </si>
  <si>
    <t>2.1.1</t>
  </si>
  <si>
    <t>Хүчтэй цасан болон шороон шуурга, ган, зуд, үер, газар хөдлөлт, цөлжилт, гал түймэр, хүн, мал, амьтны болон ургамлын гоц халдварт өвчин, хортон мэрэгчид тархах зэрэг байгалийн гамшигт үзэгдэл тохиолдсон, нийтийг хамарсан цөмийн болон цацрагийн осол гарсан үед түүний хохирлыг бууруулах, тархалтыг хязгаарлах, үр дагаврыг арилгах;</t>
  </si>
  <si>
    <t>2.1.2</t>
  </si>
  <si>
    <t>Үйлдвэрлэл, технологийн горим зөрчигдсөнөөс барилга байгууламж, шугам, сүлжээ, тоног төхөөрөмж эвдрэх, тээврийн хэрэгсэл сүйрэх, цацраг идэвхт болон химийн хорт бодис алдагдах зэрэг техникийн холбогдолтой томоохон осол гарсан тохиолдолд түүнийг таслан зогсоох, хохирлыг арилгах;</t>
  </si>
  <si>
    <t>2.1.3</t>
  </si>
  <si>
    <t>Засаг дарга хуулиар олгогдсон бүрэн эрхээ хэрэгжүүлэхтэй холбоотой цаг үеийн шинжтэй зарим арга хэмжээг санхүүжүүлэх.</t>
  </si>
  <si>
    <t>Сайдын тушаалын дагуу</t>
  </si>
  <si>
    <t>Захирамж</t>
  </si>
  <si>
    <t>Шийдвэрийн Утга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</si>
</sst>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0.0,"/>
    <numFmt numFmtId="167" formatCode="_(* #,##0.0_);_(* \(#,##0.0\);_(* &quot;-&quot;??_);_(@_)"/>
  </numFmts>
  <fonts count="6" x14ac:knownFonts="1">
    <font>
      <sz val="12"/>
      <color theme="1"/>
      <name val="Calibri"/>
      <family val="2"/>
      <scheme val="minor"/>
    </font>
    <font>
      <sz val="12"/>
      <color theme="1"/>
      <name val="Calibri"/>
      <family val="2"/>
      <scheme val="minor"/>
    </font>
    <font>
      <sz val="12"/>
      <color theme="1"/>
      <name val="Arial"/>
      <family val="2"/>
    </font>
    <font>
      <b/>
      <sz val="12"/>
      <color theme="1"/>
      <name val="Arial"/>
      <family val="2"/>
    </font>
    <font>
      <sz val="10"/>
      <color theme="1"/>
      <name val="Times New Roman"/>
      <family val="1"/>
      <charset val="204"/>
    </font>
    <font>
      <b/>
      <sz val="10"/>
      <color theme="1"/>
      <name val="Times New Roman"/>
      <family val="1"/>
      <charset val="204"/>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2" fillId="0" borderId="0" xfId="0" applyFont="1"/>
    <xf numFmtId="164" fontId="2" fillId="0" borderId="0" xfId="1" applyNumberFormat="1" applyFont="1"/>
    <xf numFmtId="0" fontId="2" fillId="0" borderId="1" xfId="0" applyFont="1" applyBorder="1"/>
    <xf numFmtId="164" fontId="2" fillId="0" borderId="1" xfId="1" applyNumberFormat="1" applyFont="1" applyBorder="1"/>
    <xf numFmtId="0" fontId="2" fillId="0" borderId="1" xfId="0" applyFont="1" applyBorder="1" applyAlignment="1">
      <alignment wrapText="1"/>
    </xf>
    <xf numFmtId="0" fontId="3" fillId="0" borderId="1" xfId="0" applyFont="1" applyBorder="1"/>
    <xf numFmtId="164" fontId="3" fillId="0" borderId="1" xfId="1" applyNumberFormat="1" applyFont="1" applyBorder="1"/>
    <xf numFmtId="0" fontId="3" fillId="0" borderId="1" xfId="0" applyFont="1" applyBorder="1" applyAlignment="1">
      <alignment wrapText="1"/>
    </xf>
    <xf numFmtId="165" fontId="2" fillId="0" borderId="1" xfId="1" applyNumberFormat="1" applyFont="1" applyBorder="1"/>
    <xf numFmtId="9" fontId="2" fillId="0" borderId="1" xfId="1" applyNumberFormat="1" applyFont="1" applyBorder="1"/>
    <xf numFmtId="165" fontId="3" fillId="0" borderId="5" xfId="1" applyNumberFormat="1" applyFont="1" applyBorder="1"/>
    <xf numFmtId="9" fontId="3" fillId="0" borderId="1" xfId="1" applyNumberFormat="1" applyFont="1" applyBorder="1"/>
    <xf numFmtId="0" fontId="4" fillId="0" borderId="0" xfId="0" applyFont="1"/>
    <xf numFmtId="0" fontId="5" fillId="0" borderId="7" xfId="0" applyFont="1" applyBorder="1"/>
    <xf numFmtId="164" fontId="5" fillId="0" borderId="7" xfId="0" applyNumberFormat="1" applyFont="1" applyBorder="1"/>
    <xf numFmtId="166" fontId="5" fillId="0" borderId="7" xfId="0" applyNumberFormat="1" applyFont="1" applyBorder="1"/>
    <xf numFmtId="167" fontId="5" fillId="0" borderId="7" xfId="0" applyNumberFormat="1" applyFont="1" applyBorder="1"/>
    <xf numFmtId="164" fontId="4" fillId="0" borderId="0" xfId="1" applyNumberFormat="1" applyFont="1"/>
    <xf numFmtId="166" fontId="4" fillId="0" borderId="0" xfId="1" applyNumberFormat="1" applyFont="1"/>
    <xf numFmtId="167" fontId="4" fillId="0" borderId="0" xfId="1" applyNumberFormat="1" applyFont="1"/>
    <xf numFmtId="0" fontId="4" fillId="0" borderId="7" xfId="0" applyFont="1" applyBorder="1"/>
    <xf numFmtId="164" fontId="4" fillId="0" borderId="7" xfId="1" applyNumberFormat="1" applyFont="1" applyBorder="1"/>
    <xf numFmtId="166" fontId="4" fillId="0" borderId="7" xfId="1" applyNumberFormat="1" applyFont="1" applyBorder="1"/>
    <xf numFmtId="167" fontId="4" fillId="0" borderId="7" xfId="1" applyNumberFormat="1" applyFont="1" applyBorder="1"/>
    <xf numFmtId="0" fontId="5" fillId="0" borderId="0" xfId="0" applyFont="1"/>
    <xf numFmtId="0" fontId="4" fillId="0" borderId="0" xfId="0" applyFont="1" applyAlignment="1">
      <alignment horizontal="left" vertical="top"/>
    </xf>
    <xf numFmtId="0" fontId="4" fillId="0" borderId="0" xfId="0" applyFont="1" applyAlignment="1">
      <alignment horizontal="left" vertical="top" wrapText="1"/>
    </xf>
    <xf numFmtId="164" fontId="4" fillId="0" borderId="0" xfId="1" applyNumberFormat="1" applyFont="1" applyAlignment="1">
      <alignment horizontal="right"/>
    </xf>
    <xf numFmtId="166" fontId="4" fillId="0" borderId="0" xfId="1" applyNumberFormat="1" applyFont="1" applyAlignment="1">
      <alignment horizontal="right"/>
    </xf>
    <xf numFmtId="167" fontId="4" fillId="0" borderId="0" xfId="1" applyNumberFormat="1" applyFont="1" applyAlignment="1">
      <alignment horizontal="right"/>
    </xf>
    <xf numFmtId="0" fontId="4" fillId="0" borderId="7" xfId="0" applyFont="1" applyBorder="1" applyAlignment="1">
      <alignment horizontal="left" vertical="top"/>
    </xf>
    <xf numFmtId="0" fontId="4" fillId="0" borderId="7" xfId="0" applyFont="1" applyBorder="1" applyAlignment="1">
      <alignment horizontal="left" vertical="top" wrapText="1"/>
    </xf>
    <xf numFmtId="164" fontId="4" fillId="0" borderId="7" xfId="1" applyNumberFormat="1" applyFont="1" applyBorder="1" applyAlignment="1">
      <alignment horizontal="right"/>
    </xf>
    <xf numFmtId="166" fontId="4" fillId="0" borderId="7" xfId="1" applyNumberFormat="1" applyFont="1" applyBorder="1" applyAlignment="1">
      <alignment horizontal="right"/>
    </xf>
    <xf numFmtId="167" fontId="4" fillId="0" borderId="7" xfId="1" applyNumberFormat="1" applyFont="1" applyBorder="1" applyAlignment="1">
      <alignment horizontal="right"/>
    </xf>
    <xf numFmtId="0" fontId="4" fillId="2" borderId="0" xfId="0" applyFont="1" applyFill="1"/>
    <xf numFmtId="0" fontId="4" fillId="2" borderId="0" xfId="0" applyFont="1" applyFill="1" applyAlignment="1">
      <alignment wrapText="1"/>
    </xf>
    <xf numFmtId="0" fontId="4" fillId="2" borderId="1" xfId="0"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0" fontId="4" fillId="0" borderId="1" xfId="0" applyFont="1" applyBorder="1"/>
    <xf numFmtId="164" fontId="4" fillId="0" borderId="1" xfId="1" applyNumberFormat="1" applyFont="1" applyBorder="1"/>
    <xf numFmtId="0" fontId="4" fillId="0" borderId="1" xfId="0" applyFont="1" applyBorder="1" applyAlignment="1">
      <alignment wrapText="1"/>
    </xf>
    <xf numFmtId="0" fontId="4" fillId="0" borderId="1" xfId="0" applyFont="1" applyBorder="1" applyAlignment="1">
      <alignment horizontal="left" wrapText="1"/>
    </xf>
    <xf numFmtId="0" fontId="5" fillId="0" borderId="1" xfId="0" applyFont="1" applyBorder="1"/>
    <xf numFmtId="164" fontId="5" fillId="0" borderId="1" xfId="1" applyNumberFormat="1" applyFont="1" applyBorder="1"/>
    <xf numFmtId="0" fontId="4" fillId="3" borderId="1" xfId="0" applyFont="1" applyFill="1" applyBorder="1" applyAlignment="1">
      <alignment horizontal="left" vertical="center" wrapText="1"/>
    </xf>
    <xf numFmtId="164" fontId="4" fillId="3" borderId="1" xfId="1" applyNumberFormat="1"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Border="1" applyAlignment="1">
      <alignment vertical="center"/>
    </xf>
    <xf numFmtId="164" fontId="4" fillId="0" borderId="1" xfId="1" applyNumberFormat="1" applyFont="1" applyBorder="1" applyAlignment="1">
      <alignment vertical="center"/>
    </xf>
    <xf numFmtId="0" fontId="4" fillId="0" borderId="1" xfId="0" applyFont="1" applyBorder="1" applyAlignment="1">
      <alignment vertical="top" wrapText="1"/>
    </xf>
    <xf numFmtId="164" fontId="4" fillId="0" borderId="1" xfId="1" applyNumberFormat="1" applyFont="1" applyBorder="1" applyAlignment="1">
      <alignment wrapText="1"/>
    </xf>
    <xf numFmtId="167" fontId="5" fillId="0" borderId="7" xfId="1" applyNumberFormat="1" applyFont="1" applyBorder="1"/>
    <xf numFmtId="0" fontId="5" fillId="4" borderId="1" xfId="0" applyFont="1" applyFill="1" applyBorder="1" applyAlignment="1">
      <alignment horizontal="center" vertical="center" wrapText="1"/>
    </xf>
    <xf numFmtId="166" fontId="5" fillId="0" borderId="7" xfId="1" applyNumberFormat="1" applyFont="1" applyBorder="1"/>
    <xf numFmtId="0" fontId="4" fillId="0" borderId="0" xfId="0" applyFont="1" applyAlignment="1">
      <alignment horizontal="center"/>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1" xfId="0" applyFont="1" applyBorder="1" applyAlignment="1">
      <alignment horizontal="left" wrapText="1"/>
    </xf>
    <xf numFmtId="0" fontId="3" fillId="0" borderId="4"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xf>
    <xf numFmtId="0" fontId="2" fillId="0" borderId="5" xfId="0" applyFont="1" applyBorder="1" applyAlignment="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164" fontId="2" fillId="0" borderId="2" xfId="1" applyNumberFormat="1" applyFont="1" applyBorder="1" applyAlignment="1">
      <alignment horizontal="center" wrapText="1"/>
    </xf>
    <xf numFmtId="164" fontId="2" fillId="0" borderId="3" xfId="1" applyNumberFormat="1"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164" fontId="3" fillId="0" borderId="2" xfId="1" applyNumberFormat="1" applyFont="1" applyBorder="1" applyAlignment="1">
      <alignment horizontal="center" wrapText="1"/>
    </xf>
    <xf numFmtId="164" fontId="3" fillId="0" borderId="3" xfId="1" applyNumberFormat="1" applyFont="1" applyBorder="1" applyAlignment="1">
      <alignment horizontal="center" wrapText="1"/>
    </xf>
  </cellXfs>
  <cellStyles count="2">
    <cellStyle name="Comma" xfId="1" builtinId="3"/>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7"/>
  <sheetViews>
    <sheetView topLeftCell="A4" zoomScale="140" zoomScaleNormal="140" workbookViewId="0">
      <selection activeCell="C127" sqref="C127"/>
    </sheetView>
  </sheetViews>
  <sheetFormatPr defaultColWidth="11" defaultRowHeight="12.75" x14ac:dyDescent="0.2"/>
  <cols>
    <col min="1" max="1" width="5.625" style="13" customWidth="1"/>
    <col min="2" max="2" width="11.125" style="13" customWidth="1"/>
    <col min="3" max="3" width="11.75" style="18" customWidth="1"/>
    <col min="4" max="4" width="78.625" style="13" customWidth="1"/>
    <col min="5" max="5" width="19.375" style="13" hidden="1" customWidth="1"/>
    <col min="6" max="6" width="0" style="13" hidden="1" customWidth="1"/>
    <col min="7" max="16384" width="11" style="13"/>
  </cols>
  <sheetData>
    <row r="1" spans="1:6" x14ac:dyDescent="0.2">
      <c r="A1" s="56" t="s">
        <v>4</v>
      </c>
      <c r="B1" s="56"/>
      <c r="C1" s="56"/>
      <c r="D1" s="56"/>
    </row>
    <row r="3" spans="1:6" ht="55.5" customHeight="1" x14ac:dyDescent="0.2">
      <c r="A3" s="38" t="s">
        <v>0</v>
      </c>
      <c r="B3" s="38" t="s">
        <v>1</v>
      </c>
      <c r="C3" s="39" t="s">
        <v>3</v>
      </c>
      <c r="D3" s="38" t="s">
        <v>2</v>
      </c>
      <c r="E3" s="36" t="s">
        <v>31</v>
      </c>
      <c r="F3" s="37" t="s">
        <v>49</v>
      </c>
    </row>
    <row r="4" spans="1:6" x14ac:dyDescent="0.2">
      <c r="A4" s="46">
        <v>1</v>
      </c>
      <c r="B4" s="46"/>
      <c r="C4" s="47"/>
      <c r="D4" s="46"/>
      <c r="E4" s="13" t="s">
        <v>36</v>
      </c>
      <c r="F4" s="13" t="s">
        <v>45</v>
      </c>
    </row>
    <row r="5" spans="1:6" x14ac:dyDescent="0.2">
      <c r="A5" s="46">
        <v>2</v>
      </c>
      <c r="B5" s="40"/>
      <c r="C5" s="41"/>
      <c r="D5" s="42"/>
      <c r="E5" s="13" t="s">
        <v>36</v>
      </c>
      <c r="F5" s="13" t="s">
        <v>47</v>
      </c>
    </row>
    <row r="6" spans="1:6" x14ac:dyDescent="0.2">
      <c r="A6" s="46">
        <v>3</v>
      </c>
      <c r="B6" s="40"/>
      <c r="C6" s="41"/>
      <c r="D6" s="42"/>
      <c r="E6" s="13" t="s">
        <v>36</v>
      </c>
      <c r="F6" s="13" t="s">
        <v>47</v>
      </c>
    </row>
    <row r="7" spans="1:6" x14ac:dyDescent="0.2">
      <c r="A7" s="46">
        <v>4</v>
      </c>
      <c r="B7" s="40"/>
      <c r="C7" s="41"/>
      <c r="D7" s="42"/>
      <c r="E7" s="13" t="s">
        <v>40</v>
      </c>
      <c r="F7" s="13" t="s">
        <v>47</v>
      </c>
    </row>
    <row r="8" spans="1:6" x14ac:dyDescent="0.2">
      <c r="A8" s="46">
        <v>5</v>
      </c>
      <c r="B8" s="40"/>
      <c r="C8" s="41"/>
      <c r="D8" s="40"/>
      <c r="E8" s="13" t="s">
        <v>36</v>
      </c>
      <c r="F8" s="13" t="s">
        <v>47</v>
      </c>
    </row>
    <row r="9" spans="1:6" x14ac:dyDescent="0.2">
      <c r="A9" s="46">
        <v>6</v>
      </c>
      <c r="B9" s="40"/>
      <c r="C9" s="41"/>
      <c r="D9" s="42"/>
      <c r="E9" s="13" t="s">
        <v>35</v>
      </c>
      <c r="F9" s="13" t="s">
        <v>47</v>
      </c>
    </row>
    <row r="10" spans="1:6" x14ac:dyDescent="0.2">
      <c r="A10" s="46">
        <v>7</v>
      </c>
      <c r="B10" s="40"/>
      <c r="C10" s="41"/>
      <c r="D10" s="42"/>
      <c r="E10" s="13" t="s">
        <v>20</v>
      </c>
      <c r="F10" s="13" t="s">
        <v>47</v>
      </c>
    </row>
    <row r="11" spans="1:6" x14ac:dyDescent="0.2">
      <c r="A11" s="46">
        <v>8</v>
      </c>
      <c r="B11" s="40"/>
      <c r="C11" s="41"/>
      <c r="D11" s="42"/>
      <c r="E11" s="13" t="s">
        <v>36</v>
      </c>
      <c r="F11" s="13" t="s">
        <v>47</v>
      </c>
    </row>
    <row r="12" spans="1:6" x14ac:dyDescent="0.2">
      <c r="A12" s="46">
        <v>9</v>
      </c>
      <c r="B12" s="40"/>
      <c r="C12" s="41"/>
      <c r="D12" s="42"/>
      <c r="E12" s="13" t="s">
        <v>20</v>
      </c>
      <c r="F12" s="13" t="s">
        <v>47</v>
      </c>
    </row>
    <row r="13" spans="1:6" x14ac:dyDescent="0.2">
      <c r="A13" s="46">
        <v>10</v>
      </c>
      <c r="B13" s="40"/>
      <c r="C13" s="41"/>
      <c r="D13" s="42"/>
      <c r="E13" s="13" t="s">
        <v>20</v>
      </c>
      <c r="F13" s="13" t="s">
        <v>47</v>
      </c>
    </row>
    <row r="14" spans="1:6" x14ac:dyDescent="0.2">
      <c r="A14" s="46">
        <v>11</v>
      </c>
      <c r="B14" s="40"/>
      <c r="C14" s="41"/>
      <c r="D14" s="42"/>
      <c r="E14" s="13" t="s">
        <v>38</v>
      </c>
      <c r="F14" s="13" t="s">
        <v>47</v>
      </c>
    </row>
    <row r="15" spans="1:6" x14ac:dyDescent="0.2">
      <c r="A15" s="46">
        <v>12</v>
      </c>
      <c r="B15" s="40"/>
      <c r="C15" s="41"/>
      <c r="D15" s="40"/>
      <c r="E15" s="13" t="s">
        <v>20</v>
      </c>
      <c r="F15" s="13" t="s">
        <v>47</v>
      </c>
    </row>
    <row r="16" spans="1:6" x14ac:dyDescent="0.2">
      <c r="A16" s="46">
        <v>13</v>
      </c>
      <c r="B16" s="40"/>
      <c r="C16" s="41"/>
      <c r="D16" s="42"/>
      <c r="E16" s="13" t="s">
        <v>20</v>
      </c>
      <c r="F16" s="13" t="s">
        <v>47</v>
      </c>
    </row>
    <row r="17" spans="1:6" x14ac:dyDescent="0.2">
      <c r="A17" s="46">
        <v>14</v>
      </c>
      <c r="B17" s="40"/>
      <c r="C17" s="41"/>
      <c r="D17" s="42"/>
      <c r="E17" s="13" t="s">
        <v>20</v>
      </c>
      <c r="F17" s="13" t="s">
        <v>47</v>
      </c>
    </row>
    <row r="18" spans="1:6" x14ac:dyDescent="0.2">
      <c r="A18" s="46">
        <v>15</v>
      </c>
      <c r="B18" s="40"/>
      <c r="C18" s="41"/>
      <c r="D18" s="40"/>
      <c r="E18" s="13" t="s">
        <v>36</v>
      </c>
      <c r="F18" s="13" t="s">
        <v>47</v>
      </c>
    </row>
    <row r="19" spans="1:6" x14ac:dyDescent="0.2">
      <c r="A19" s="46">
        <v>16</v>
      </c>
      <c r="B19" s="40"/>
      <c r="C19" s="41"/>
      <c r="D19" s="42"/>
      <c r="E19" s="13" t="s">
        <v>20</v>
      </c>
      <c r="F19" s="13" t="s">
        <v>47</v>
      </c>
    </row>
    <row r="20" spans="1:6" x14ac:dyDescent="0.2">
      <c r="A20" s="46">
        <v>17</v>
      </c>
      <c r="B20" s="40"/>
      <c r="C20" s="41"/>
      <c r="D20" s="42"/>
      <c r="E20" s="13" t="s">
        <v>36</v>
      </c>
      <c r="F20" s="13" t="s">
        <v>47</v>
      </c>
    </row>
    <row r="21" spans="1:6" x14ac:dyDescent="0.2">
      <c r="A21" s="46">
        <v>18</v>
      </c>
      <c r="B21" s="40"/>
      <c r="C21" s="41"/>
      <c r="D21" s="42"/>
      <c r="E21" s="13" t="s">
        <v>20</v>
      </c>
      <c r="F21" s="13" t="s">
        <v>47</v>
      </c>
    </row>
    <row r="22" spans="1:6" x14ac:dyDescent="0.2">
      <c r="A22" s="46">
        <v>19</v>
      </c>
      <c r="B22" s="40"/>
      <c r="C22" s="41"/>
      <c r="D22" s="42"/>
      <c r="E22" s="13" t="s">
        <v>39</v>
      </c>
      <c r="F22" s="13" t="s">
        <v>47</v>
      </c>
    </row>
    <row r="23" spans="1:6" x14ac:dyDescent="0.2">
      <c r="A23" s="46">
        <v>20</v>
      </c>
      <c r="B23" s="40"/>
      <c r="C23" s="41"/>
      <c r="D23" s="42"/>
      <c r="E23" s="13" t="s">
        <v>39</v>
      </c>
      <c r="F23" s="13" t="s">
        <v>47</v>
      </c>
    </row>
    <row r="24" spans="1:6" x14ac:dyDescent="0.2">
      <c r="A24" s="46">
        <v>21</v>
      </c>
      <c r="B24" s="40"/>
      <c r="C24" s="41"/>
      <c r="D24" s="42"/>
      <c r="E24" s="13" t="s">
        <v>39</v>
      </c>
      <c r="F24" s="13" t="s">
        <v>47</v>
      </c>
    </row>
    <row r="25" spans="1:6" x14ac:dyDescent="0.2">
      <c r="A25" s="46">
        <v>22</v>
      </c>
      <c r="B25" s="40"/>
      <c r="C25" s="41"/>
      <c r="D25" s="48"/>
      <c r="E25" s="13" t="s">
        <v>39</v>
      </c>
      <c r="F25" s="13" t="s">
        <v>47</v>
      </c>
    </row>
    <row r="26" spans="1:6" x14ac:dyDescent="0.2">
      <c r="A26" s="46">
        <v>23</v>
      </c>
      <c r="B26" s="40"/>
      <c r="C26" s="41"/>
      <c r="D26" s="42"/>
      <c r="E26" s="13" t="s">
        <v>39</v>
      </c>
      <c r="F26" s="13" t="s">
        <v>47</v>
      </c>
    </row>
    <row r="27" spans="1:6" x14ac:dyDescent="0.2">
      <c r="A27" s="46">
        <v>24</v>
      </c>
      <c r="B27" s="40"/>
      <c r="C27" s="41"/>
      <c r="D27" s="42"/>
      <c r="E27" s="13" t="s">
        <v>39</v>
      </c>
      <c r="F27" s="13" t="s">
        <v>47</v>
      </c>
    </row>
    <row r="28" spans="1:6" x14ac:dyDescent="0.2">
      <c r="A28" s="46">
        <v>25</v>
      </c>
      <c r="B28" s="40"/>
      <c r="C28" s="41"/>
      <c r="D28" s="42"/>
      <c r="E28" s="13" t="s">
        <v>38</v>
      </c>
      <c r="F28" s="13" t="s">
        <v>47</v>
      </c>
    </row>
    <row r="29" spans="1:6" x14ac:dyDescent="0.2">
      <c r="A29" s="46">
        <v>26</v>
      </c>
      <c r="B29" s="40"/>
      <c r="C29" s="41"/>
      <c r="D29" s="42"/>
      <c r="E29" s="13" t="s">
        <v>36</v>
      </c>
      <c r="F29" s="13" t="s">
        <v>47</v>
      </c>
    </row>
    <row r="30" spans="1:6" x14ac:dyDescent="0.2">
      <c r="A30" s="46">
        <v>27</v>
      </c>
      <c r="B30" s="40"/>
      <c r="C30" s="41"/>
      <c r="D30" s="42"/>
      <c r="E30" s="13" t="s">
        <v>35</v>
      </c>
      <c r="F30" s="13" t="s">
        <v>43</v>
      </c>
    </row>
    <row r="31" spans="1:6" x14ac:dyDescent="0.2">
      <c r="A31" s="46">
        <v>28</v>
      </c>
      <c r="B31" s="40"/>
      <c r="C31" s="41"/>
      <c r="D31" s="42"/>
      <c r="E31" s="13" t="s">
        <v>38</v>
      </c>
      <c r="F31" s="13" t="s">
        <v>47</v>
      </c>
    </row>
    <row r="32" spans="1:6" x14ac:dyDescent="0.2">
      <c r="A32" s="46">
        <v>29</v>
      </c>
      <c r="B32" s="40"/>
      <c r="C32" s="41"/>
      <c r="D32" s="42"/>
      <c r="E32" s="13" t="s">
        <v>39</v>
      </c>
      <c r="F32" s="13" t="s">
        <v>47</v>
      </c>
    </row>
    <row r="33" spans="1:6" x14ac:dyDescent="0.2">
      <c r="A33" s="46">
        <v>30</v>
      </c>
      <c r="B33" s="40"/>
      <c r="C33" s="41"/>
      <c r="D33" s="42"/>
      <c r="E33" s="13" t="s">
        <v>39</v>
      </c>
      <c r="F33" s="13" t="s">
        <v>47</v>
      </c>
    </row>
    <row r="34" spans="1:6" x14ac:dyDescent="0.2">
      <c r="A34" s="46">
        <v>31</v>
      </c>
      <c r="B34" s="40"/>
      <c r="C34" s="41"/>
      <c r="D34" s="42"/>
      <c r="E34" s="13" t="s">
        <v>39</v>
      </c>
      <c r="F34" s="13" t="s">
        <v>47</v>
      </c>
    </row>
    <row r="35" spans="1:6" x14ac:dyDescent="0.2">
      <c r="A35" s="46">
        <v>32</v>
      </c>
      <c r="B35" s="40"/>
      <c r="C35" s="41"/>
      <c r="D35" s="42"/>
      <c r="E35" s="13" t="s">
        <v>39</v>
      </c>
      <c r="F35" s="13" t="s">
        <v>47</v>
      </c>
    </row>
    <row r="36" spans="1:6" x14ac:dyDescent="0.2">
      <c r="A36" s="46">
        <v>33</v>
      </c>
      <c r="B36" s="40"/>
      <c r="C36" s="41"/>
      <c r="D36" s="42"/>
      <c r="E36" s="13" t="s">
        <v>38</v>
      </c>
      <c r="F36" s="13" t="s">
        <v>47</v>
      </c>
    </row>
    <row r="37" spans="1:6" x14ac:dyDescent="0.2">
      <c r="A37" s="46">
        <v>34</v>
      </c>
      <c r="B37" s="40"/>
      <c r="C37" s="41"/>
      <c r="D37" s="42"/>
      <c r="E37" s="13" t="s">
        <v>20</v>
      </c>
      <c r="F37" s="13" t="s">
        <v>47</v>
      </c>
    </row>
    <row r="38" spans="1:6" x14ac:dyDescent="0.2">
      <c r="A38" s="46">
        <v>35</v>
      </c>
      <c r="B38" s="40"/>
      <c r="C38" s="41"/>
      <c r="D38" s="42"/>
      <c r="E38" s="13" t="s">
        <v>38</v>
      </c>
      <c r="F38" s="13" t="s">
        <v>47</v>
      </c>
    </row>
    <row r="39" spans="1:6" x14ac:dyDescent="0.2">
      <c r="A39" s="46">
        <v>36</v>
      </c>
      <c r="B39" s="40"/>
      <c r="C39" s="41"/>
      <c r="D39" s="42"/>
      <c r="E39" s="13" t="s">
        <v>37</v>
      </c>
      <c r="F39" s="13" t="s">
        <v>47</v>
      </c>
    </row>
    <row r="40" spans="1:6" x14ac:dyDescent="0.2">
      <c r="A40" s="46">
        <v>37</v>
      </c>
      <c r="B40" s="40"/>
      <c r="C40" s="41"/>
      <c r="D40" s="42"/>
      <c r="E40" s="13" t="s">
        <v>38</v>
      </c>
      <c r="F40" s="13" t="s">
        <v>47</v>
      </c>
    </row>
    <row r="41" spans="1:6" x14ac:dyDescent="0.2">
      <c r="A41" s="46">
        <v>38</v>
      </c>
      <c r="B41" s="40"/>
      <c r="C41" s="41"/>
      <c r="D41" s="42"/>
      <c r="E41" s="13" t="s">
        <v>37</v>
      </c>
      <c r="F41" s="13" t="s">
        <v>47</v>
      </c>
    </row>
    <row r="42" spans="1:6" x14ac:dyDescent="0.2">
      <c r="A42" s="46">
        <v>39</v>
      </c>
      <c r="B42" s="40"/>
      <c r="C42" s="41"/>
      <c r="D42" s="42"/>
      <c r="E42" s="13" t="s">
        <v>20</v>
      </c>
      <c r="F42" s="13" t="s">
        <v>47</v>
      </c>
    </row>
    <row r="43" spans="1:6" x14ac:dyDescent="0.2">
      <c r="A43" s="46">
        <v>40</v>
      </c>
      <c r="B43" s="49"/>
      <c r="C43" s="50"/>
      <c r="D43" s="51"/>
      <c r="E43" s="13" t="s">
        <v>36</v>
      </c>
      <c r="F43" s="13" t="s">
        <v>47</v>
      </c>
    </row>
    <row r="44" spans="1:6" x14ac:dyDescent="0.2">
      <c r="A44" s="46">
        <v>41</v>
      </c>
      <c r="B44" s="40"/>
      <c r="C44" s="41"/>
      <c r="D44" s="42"/>
      <c r="E44" s="13" t="s">
        <v>36</v>
      </c>
      <c r="F44" s="13" t="s">
        <v>47</v>
      </c>
    </row>
    <row r="45" spans="1:6" x14ac:dyDescent="0.2">
      <c r="A45" s="46">
        <v>42</v>
      </c>
      <c r="B45" s="40"/>
      <c r="C45" s="41"/>
      <c r="D45" s="40"/>
      <c r="E45" s="13" t="s">
        <v>38</v>
      </c>
      <c r="F45" s="13" t="s">
        <v>47</v>
      </c>
    </row>
    <row r="46" spans="1:6" x14ac:dyDescent="0.2">
      <c r="A46" s="46">
        <v>43</v>
      </c>
      <c r="B46" s="40"/>
      <c r="C46" s="41"/>
      <c r="D46" s="42"/>
      <c r="E46" s="13" t="s">
        <v>37</v>
      </c>
      <c r="F46" s="13" t="s">
        <v>47</v>
      </c>
    </row>
    <row r="47" spans="1:6" x14ac:dyDescent="0.2">
      <c r="A47" s="46">
        <v>44</v>
      </c>
      <c r="B47" s="40"/>
      <c r="C47" s="41"/>
      <c r="D47" s="42"/>
      <c r="E47" s="13" t="s">
        <v>36</v>
      </c>
      <c r="F47" s="13" t="s">
        <v>47</v>
      </c>
    </row>
    <row r="48" spans="1:6" x14ac:dyDescent="0.2">
      <c r="A48" s="46">
        <v>45</v>
      </c>
      <c r="B48" s="40"/>
      <c r="C48" s="41"/>
      <c r="D48" s="42"/>
      <c r="E48" s="13" t="s">
        <v>40</v>
      </c>
      <c r="F48" s="13" t="s">
        <v>47</v>
      </c>
    </row>
    <row r="49" spans="1:6" x14ac:dyDescent="0.2">
      <c r="A49" s="46">
        <v>46</v>
      </c>
      <c r="B49" s="40"/>
      <c r="C49" s="41"/>
      <c r="D49" s="42"/>
      <c r="E49" s="13" t="s">
        <v>40</v>
      </c>
      <c r="F49" s="13" t="s">
        <v>47</v>
      </c>
    </row>
    <row r="50" spans="1:6" x14ac:dyDescent="0.2">
      <c r="A50" s="46">
        <v>47</v>
      </c>
      <c r="B50" s="40"/>
      <c r="C50" s="41"/>
      <c r="D50" s="40"/>
      <c r="E50" s="13" t="s">
        <v>36</v>
      </c>
      <c r="F50" s="13" t="s">
        <v>47</v>
      </c>
    </row>
    <row r="51" spans="1:6" x14ac:dyDescent="0.2">
      <c r="A51" s="46">
        <v>48</v>
      </c>
      <c r="B51" s="40"/>
      <c r="C51" s="41"/>
      <c r="D51" s="42"/>
      <c r="E51" s="13" t="s">
        <v>40</v>
      </c>
      <c r="F51" s="13" t="s">
        <v>47</v>
      </c>
    </row>
    <row r="52" spans="1:6" x14ac:dyDescent="0.2">
      <c r="A52" s="46">
        <v>49</v>
      </c>
      <c r="B52" s="40"/>
      <c r="C52" s="41"/>
      <c r="D52" s="42"/>
      <c r="E52" s="13" t="s">
        <v>38</v>
      </c>
      <c r="F52" s="13" t="s">
        <v>47</v>
      </c>
    </row>
    <row r="53" spans="1:6" x14ac:dyDescent="0.2">
      <c r="A53" s="46">
        <v>50</v>
      </c>
      <c r="B53" s="40"/>
      <c r="C53" s="41"/>
      <c r="D53" s="42"/>
      <c r="E53" s="13" t="s">
        <v>36</v>
      </c>
      <c r="F53" s="13" t="s">
        <v>47</v>
      </c>
    </row>
    <row r="54" spans="1:6" x14ac:dyDescent="0.2">
      <c r="A54" s="46">
        <v>51</v>
      </c>
      <c r="B54" s="40"/>
      <c r="C54" s="41"/>
      <c r="D54" s="42"/>
      <c r="E54" s="13" t="s">
        <v>40</v>
      </c>
      <c r="F54" s="13" t="s">
        <v>47</v>
      </c>
    </row>
    <row r="55" spans="1:6" x14ac:dyDescent="0.2">
      <c r="A55" s="46">
        <v>52</v>
      </c>
      <c r="B55" s="40"/>
      <c r="C55" s="41"/>
      <c r="D55" s="42"/>
      <c r="E55" s="13" t="s">
        <v>38</v>
      </c>
      <c r="F55" s="13" t="s">
        <v>47</v>
      </c>
    </row>
    <row r="56" spans="1:6" x14ac:dyDescent="0.2">
      <c r="A56" s="46">
        <v>53</v>
      </c>
      <c r="B56" s="40"/>
      <c r="C56" s="41"/>
      <c r="D56" s="42"/>
      <c r="E56" s="13" t="s">
        <v>40</v>
      </c>
      <c r="F56" s="13" t="s">
        <v>47</v>
      </c>
    </row>
    <row r="57" spans="1:6" x14ac:dyDescent="0.2">
      <c r="A57" s="46">
        <v>54</v>
      </c>
      <c r="B57" s="40"/>
      <c r="C57" s="41"/>
      <c r="D57" s="42"/>
      <c r="E57" s="13" t="s">
        <v>40</v>
      </c>
      <c r="F57" s="13" t="s">
        <v>47</v>
      </c>
    </row>
    <row r="58" spans="1:6" x14ac:dyDescent="0.2">
      <c r="A58" s="46">
        <v>55</v>
      </c>
      <c r="B58" s="40"/>
      <c r="C58" s="41"/>
      <c r="D58" s="42"/>
      <c r="E58" s="13" t="s">
        <v>39</v>
      </c>
      <c r="F58" s="13" t="s">
        <v>47</v>
      </c>
    </row>
    <row r="59" spans="1:6" x14ac:dyDescent="0.2">
      <c r="A59" s="46">
        <v>56</v>
      </c>
      <c r="B59" s="40"/>
      <c r="C59" s="41"/>
      <c r="D59" s="42"/>
      <c r="E59" s="13" t="s">
        <v>39</v>
      </c>
      <c r="F59" s="13" t="s">
        <v>47</v>
      </c>
    </row>
    <row r="60" spans="1:6" x14ac:dyDescent="0.2">
      <c r="A60" s="46">
        <v>57</v>
      </c>
      <c r="B60" s="40"/>
      <c r="C60" s="41"/>
      <c r="D60" s="42"/>
      <c r="E60" s="13" t="s">
        <v>39</v>
      </c>
      <c r="F60" s="13" t="s">
        <v>47</v>
      </c>
    </row>
    <row r="61" spans="1:6" x14ac:dyDescent="0.2">
      <c r="A61" s="46">
        <v>58</v>
      </c>
      <c r="B61" s="40"/>
      <c r="C61" s="41"/>
      <c r="D61" s="42"/>
      <c r="E61" s="13" t="s">
        <v>39</v>
      </c>
      <c r="F61" s="13" t="s">
        <v>47</v>
      </c>
    </row>
    <row r="62" spans="1:6" x14ac:dyDescent="0.2">
      <c r="A62" s="46">
        <v>59</v>
      </c>
      <c r="B62" s="40"/>
      <c r="C62" s="41"/>
      <c r="D62" s="42"/>
      <c r="E62" s="13" t="s">
        <v>20</v>
      </c>
      <c r="F62" s="13" t="s">
        <v>47</v>
      </c>
    </row>
    <row r="63" spans="1:6" x14ac:dyDescent="0.2">
      <c r="A63" s="46">
        <v>60</v>
      </c>
      <c r="B63" s="40"/>
      <c r="C63" s="41"/>
      <c r="D63" s="42"/>
      <c r="E63" s="13" t="s">
        <v>37</v>
      </c>
      <c r="F63" s="13" t="s">
        <v>47</v>
      </c>
    </row>
    <row r="64" spans="1:6" x14ac:dyDescent="0.2">
      <c r="A64" s="46">
        <v>61</v>
      </c>
      <c r="B64" s="40"/>
      <c r="C64" s="41"/>
      <c r="D64" s="42"/>
      <c r="E64" s="13" t="s">
        <v>38</v>
      </c>
      <c r="F64" s="13" t="s">
        <v>47</v>
      </c>
    </row>
    <row r="65" spans="1:6" x14ac:dyDescent="0.2">
      <c r="A65" s="46">
        <v>62</v>
      </c>
      <c r="B65" s="40"/>
      <c r="C65" s="41"/>
      <c r="D65" s="42"/>
      <c r="E65" s="13" t="s">
        <v>20</v>
      </c>
      <c r="F65" s="13" t="s">
        <v>47</v>
      </c>
    </row>
    <row r="66" spans="1:6" x14ac:dyDescent="0.2">
      <c r="A66" s="46">
        <v>63</v>
      </c>
      <c r="B66" s="40"/>
      <c r="C66" s="41"/>
      <c r="D66" s="42"/>
      <c r="E66" s="13" t="s">
        <v>36</v>
      </c>
      <c r="F66" s="13" t="s">
        <v>47</v>
      </c>
    </row>
    <row r="67" spans="1:6" x14ac:dyDescent="0.2">
      <c r="A67" s="46">
        <v>64</v>
      </c>
      <c r="B67" s="40"/>
      <c r="C67" s="41"/>
      <c r="D67" s="42"/>
      <c r="E67" s="13" t="s">
        <v>40</v>
      </c>
      <c r="F67" s="13" t="s">
        <v>47</v>
      </c>
    </row>
    <row r="68" spans="1:6" x14ac:dyDescent="0.2">
      <c r="A68" s="46">
        <v>65</v>
      </c>
      <c r="B68" s="40"/>
      <c r="C68" s="41"/>
      <c r="D68" s="42"/>
      <c r="E68" s="13" t="s">
        <v>38</v>
      </c>
      <c r="F68" s="13" t="s">
        <v>47</v>
      </c>
    </row>
    <row r="69" spans="1:6" x14ac:dyDescent="0.2">
      <c r="A69" s="46">
        <v>66</v>
      </c>
      <c r="B69" s="40"/>
      <c r="C69" s="41"/>
      <c r="D69" s="42"/>
      <c r="E69" s="13" t="s">
        <v>40</v>
      </c>
      <c r="F69" s="13" t="s">
        <v>47</v>
      </c>
    </row>
    <row r="70" spans="1:6" x14ac:dyDescent="0.2">
      <c r="A70" s="46">
        <v>67</v>
      </c>
      <c r="B70" s="40"/>
      <c r="C70" s="41"/>
      <c r="D70" s="42"/>
      <c r="E70" s="13" t="s">
        <v>40</v>
      </c>
      <c r="F70" s="13" t="s">
        <v>47</v>
      </c>
    </row>
    <row r="71" spans="1:6" x14ac:dyDescent="0.2">
      <c r="A71" s="46">
        <v>68</v>
      </c>
      <c r="B71" s="40"/>
      <c r="C71" s="41"/>
      <c r="D71" s="42"/>
      <c r="E71" s="13" t="s">
        <v>38</v>
      </c>
      <c r="F71" s="13" t="s">
        <v>47</v>
      </c>
    </row>
    <row r="72" spans="1:6" x14ac:dyDescent="0.2">
      <c r="A72" s="46">
        <v>69</v>
      </c>
      <c r="B72" s="40"/>
      <c r="C72" s="41"/>
      <c r="D72" s="42"/>
      <c r="E72" s="13" t="s">
        <v>36</v>
      </c>
      <c r="F72" s="13" t="s">
        <v>47</v>
      </c>
    </row>
    <row r="73" spans="1:6" x14ac:dyDescent="0.2">
      <c r="A73" s="46">
        <v>70</v>
      </c>
      <c r="B73" s="40"/>
      <c r="C73" s="41"/>
      <c r="D73" s="42"/>
      <c r="E73" s="13" t="s">
        <v>37</v>
      </c>
      <c r="F73" s="13" t="s">
        <v>47</v>
      </c>
    </row>
    <row r="74" spans="1:6" x14ac:dyDescent="0.2">
      <c r="A74" s="46">
        <v>71</v>
      </c>
      <c r="B74" s="40"/>
      <c r="C74" s="41"/>
      <c r="D74" s="42"/>
      <c r="E74" s="13" t="s">
        <v>37</v>
      </c>
      <c r="F74" s="13" t="s">
        <v>47</v>
      </c>
    </row>
    <row r="75" spans="1:6" x14ac:dyDescent="0.2">
      <c r="A75" s="46">
        <v>72</v>
      </c>
      <c r="B75" s="40"/>
      <c r="C75" s="41"/>
      <c r="D75" s="42"/>
      <c r="E75" s="13" t="s">
        <v>20</v>
      </c>
      <c r="F75" s="13" t="s">
        <v>47</v>
      </c>
    </row>
    <row r="76" spans="1:6" x14ac:dyDescent="0.2">
      <c r="A76" s="46">
        <v>73</v>
      </c>
      <c r="B76" s="40"/>
      <c r="C76" s="41"/>
      <c r="D76" s="42"/>
      <c r="E76" s="13" t="s">
        <v>20</v>
      </c>
      <c r="F76" s="13" t="s">
        <v>47</v>
      </c>
    </row>
    <row r="77" spans="1:6" x14ac:dyDescent="0.2">
      <c r="A77" s="46">
        <v>74</v>
      </c>
      <c r="B77" s="40"/>
      <c r="C77" s="41"/>
      <c r="D77" s="42"/>
      <c r="E77" s="13" t="s">
        <v>36</v>
      </c>
      <c r="F77" s="13" t="s">
        <v>47</v>
      </c>
    </row>
    <row r="78" spans="1:6" x14ac:dyDescent="0.2">
      <c r="A78" s="46">
        <v>75</v>
      </c>
      <c r="B78" s="40"/>
      <c r="C78" s="41"/>
      <c r="D78" s="40"/>
      <c r="E78" s="13" t="s">
        <v>20</v>
      </c>
      <c r="F78" s="13" t="s">
        <v>47</v>
      </c>
    </row>
    <row r="79" spans="1:6" x14ac:dyDescent="0.2">
      <c r="A79" s="46">
        <v>76</v>
      </c>
      <c r="B79" s="40"/>
      <c r="C79" s="41"/>
      <c r="D79" s="42"/>
      <c r="E79" s="13" t="s">
        <v>40</v>
      </c>
      <c r="F79" s="13" t="s">
        <v>47</v>
      </c>
    </row>
    <row r="80" spans="1:6" x14ac:dyDescent="0.2">
      <c r="A80" s="46">
        <v>77</v>
      </c>
      <c r="B80" s="40"/>
      <c r="C80" s="41"/>
      <c r="D80" s="42"/>
      <c r="E80" s="13" t="s">
        <v>36</v>
      </c>
      <c r="F80" s="13" t="s">
        <v>47</v>
      </c>
    </row>
    <row r="81" spans="1:6" x14ac:dyDescent="0.2">
      <c r="A81" s="46">
        <v>78</v>
      </c>
      <c r="B81" s="40"/>
      <c r="C81" s="52"/>
      <c r="D81" s="42"/>
      <c r="E81" s="13" t="s">
        <v>35</v>
      </c>
      <c r="F81" s="13" t="s">
        <v>47</v>
      </c>
    </row>
    <row r="82" spans="1:6" x14ac:dyDescent="0.2">
      <c r="A82" s="46">
        <v>79</v>
      </c>
      <c r="B82" s="40"/>
      <c r="C82" s="41"/>
      <c r="D82" s="42"/>
      <c r="E82" s="13" t="s">
        <v>36</v>
      </c>
      <c r="F82" s="13" t="s">
        <v>47</v>
      </c>
    </row>
    <row r="83" spans="1:6" x14ac:dyDescent="0.2">
      <c r="A83" s="46">
        <v>80</v>
      </c>
      <c r="B83" s="40"/>
      <c r="C83" s="41"/>
      <c r="D83" s="42"/>
      <c r="E83" s="13" t="s">
        <v>40</v>
      </c>
      <c r="F83" s="13" t="s">
        <v>47</v>
      </c>
    </row>
    <row r="84" spans="1:6" x14ac:dyDescent="0.2">
      <c r="A84" s="46">
        <v>81</v>
      </c>
      <c r="B84" s="40"/>
      <c r="C84" s="41"/>
      <c r="D84" s="42"/>
      <c r="E84" s="13" t="s">
        <v>39</v>
      </c>
      <c r="F84" s="13" t="s">
        <v>47</v>
      </c>
    </row>
    <row r="85" spans="1:6" x14ac:dyDescent="0.2">
      <c r="A85" s="46">
        <v>82</v>
      </c>
      <c r="B85" s="40"/>
      <c r="C85" s="41"/>
      <c r="D85" s="42"/>
      <c r="E85" s="13" t="s">
        <v>39</v>
      </c>
      <c r="F85" s="13" t="s">
        <v>47</v>
      </c>
    </row>
    <row r="86" spans="1:6" x14ac:dyDescent="0.2">
      <c r="A86" s="46">
        <v>83</v>
      </c>
      <c r="B86" s="40"/>
      <c r="C86" s="41"/>
      <c r="D86" s="42"/>
      <c r="E86" s="13" t="s">
        <v>39</v>
      </c>
      <c r="F86" s="13" t="s">
        <v>47</v>
      </c>
    </row>
    <row r="87" spans="1:6" x14ac:dyDescent="0.2">
      <c r="A87" s="46">
        <v>84</v>
      </c>
      <c r="B87" s="40"/>
      <c r="C87" s="41"/>
      <c r="D87" s="42"/>
      <c r="E87" s="13" t="s">
        <v>38</v>
      </c>
      <c r="F87" s="13" t="s">
        <v>47</v>
      </c>
    </row>
    <row r="88" spans="1:6" x14ac:dyDescent="0.2">
      <c r="A88" s="46">
        <v>85</v>
      </c>
      <c r="B88" s="40"/>
      <c r="C88" s="41"/>
      <c r="D88" s="42"/>
      <c r="E88" s="13" t="s">
        <v>38</v>
      </c>
      <c r="F88" s="13" t="s">
        <v>47</v>
      </c>
    </row>
    <row r="89" spans="1:6" x14ac:dyDescent="0.2">
      <c r="A89" s="46">
        <v>86</v>
      </c>
      <c r="B89" s="40"/>
      <c r="C89" s="41"/>
      <c r="D89" s="42"/>
      <c r="E89" s="13" t="s">
        <v>38</v>
      </c>
      <c r="F89" s="13" t="s">
        <v>47</v>
      </c>
    </row>
    <row r="90" spans="1:6" x14ac:dyDescent="0.2">
      <c r="A90" s="46">
        <v>87</v>
      </c>
      <c r="B90" s="40"/>
      <c r="C90" s="41"/>
      <c r="D90" s="42"/>
      <c r="E90" s="13" t="s">
        <v>35</v>
      </c>
      <c r="F90" s="13" t="s">
        <v>47</v>
      </c>
    </row>
    <row r="91" spans="1:6" x14ac:dyDescent="0.2">
      <c r="A91" s="46">
        <v>88</v>
      </c>
      <c r="B91" s="40"/>
      <c r="C91" s="41"/>
      <c r="D91" s="42"/>
      <c r="E91" s="13" t="s">
        <v>39</v>
      </c>
      <c r="F91" s="13" t="s">
        <v>47</v>
      </c>
    </row>
    <row r="92" spans="1:6" x14ac:dyDescent="0.2">
      <c r="A92" s="46">
        <v>89</v>
      </c>
      <c r="B92" s="40"/>
      <c r="C92" s="41"/>
      <c r="D92" s="42"/>
      <c r="E92" s="13" t="s">
        <v>39</v>
      </c>
      <c r="F92" s="13" t="s">
        <v>47</v>
      </c>
    </row>
    <row r="93" spans="1:6" x14ac:dyDescent="0.2">
      <c r="A93" s="46">
        <v>90</v>
      </c>
      <c r="B93" s="40"/>
      <c r="C93" s="41"/>
      <c r="D93" s="42"/>
      <c r="E93" s="13" t="s">
        <v>39</v>
      </c>
      <c r="F93" s="13" t="s">
        <v>47</v>
      </c>
    </row>
    <row r="94" spans="1:6" x14ac:dyDescent="0.2">
      <c r="A94" s="46">
        <v>91</v>
      </c>
      <c r="B94" s="40"/>
      <c r="C94" s="41"/>
      <c r="D94" s="42"/>
      <c r="E94" s="13" t="s">
        <v>36</v>
      </c>
      <c r="F94" s="13" t="s">
        <v>43</v>
      </c>
    </row>
    <row r="95" spans="1:6" x14ac:dyDescent="0.2">
      <c r="A95" s="46">
        <v>92</v>
      </c>
      <c r="B95" s="40"/>
      <c r="C95" s="41"/>
      <c r="D95" s="42"/>
      <c r="E95" s="13" t="s">
        <v>38</v>
      </c>
      <c r="F95" s="13" t="s">
        <v>47</v>
      </c>
    </row>
    <row r="96" spans="1:6" x14ac:dyDescent="0.2">
      <c r="A96" s="46">
        <v>93</v>
      </c>
      <c r="B96" s="40"/>
      <c r="C96" s="41"/>
      <c r="D96" s="42"/>
      <c r="E96" s="13" t="s">
        <v>36</v>
      </c>
      <c r="F96" s="13" t="s">
        <v>47</v>
      </c>
    </row>
    <row r="97" spans="1:6" x14ac:dyDescent="0.2">
      <c r="A97" s="46">
        <v>94</v>
      </c>
      <c r="B97" s="40"/>
      <c r="C97" s="41"/>
      <c r="D97" s="42"/>
      <c r="E97" s="13" t="s">
        <v>35</v>
      </c>
      <c r="F97" s="13" t="s">
        <v>43</v>
      </c>
    </row>
    <row r="98" spans="1:6" x14ac:dyDescent="0.2">
      <c r="A98" s="46">
        <v>95</v>
      </c>
      <c r="B98" s="40"/>
      <c r="C98" s="41"/>
      <c r="D98" s="40"/>
      <c r="E98" s="13" t="s">
        <v>20</v>
      </c>
      <c r="F98" s="13" t="s">
        <v>47</v>
      </c>
    </row>
    <row r="99" spans="1:6" x14ac:dyDescent="0.2">
      <c r="A99" s="46">
        <v>96</v>
      </c>
      <c r="B99" s="40"/>
      <c r="C99" s="41"/>
      <c r="D99" s="42"/>
      <c r="E99" s="13" t="s">
        <v>40</v>
      </c>
      <c r="F99" s="13" t="s">
        <v>47</v>
      </c>
    </row>
    <row r="100" spans="1:6" x14ac:dyDescent="0.2">
      <c r="A100" s="46">
        <v>97</v>
      </c>
      <c r="B100" s="40"/>
      <c r="C100" s="41"/>
      <c r="D100" s="42"/>
      <c r="E100" s="13" t="s">
        <v>36</v>
      </c>
      <c r="F100" s="13" t="s">
        <v>47</v>
      </c>
    </row>
    <row r="101" spans="1:6" x14ac:dyDescent="0.2">
      <c r="A101" s="46">
        <v>98</v>
      </c>
      <c r="B101" s="40"/>
      <c r="C101" s="41"/>
      <c r="D101" s="42"/>
      <c r="E101" s="13" t="s">
        <v>40</v>
      </c>
      <c r="F101" s="13" t="s">
        <v>47</v>
      </c>
    </row>
    <row r="102" spans="1:6" x14ac:dyDescent="0.2">
      <c r="A102" s="46">
        <v>99</v>
      </c>
      <c r="B102" s="40"/>
      <c r="C102" s="41"/>
      <c r="D102" s="42"/>
      <c r="E102" s="13" t="s">
        <v>20</v>
      </c>
      <c r="F102" s="13" t="s">
        <v>47</v>
      </c>
    </row>
    <row r="103" spans="1:6" x14ac:dyDescent="0.2">
      <c r="A103" s="46">
        <v>100</v>
      </c>
      <c r="B103" s="40"/>
      <c r="C103" s="41"/>
      <c r="D103" s="42"/>
      <c r="E103" s="13" t="s">
        <v>38</v>
      </c>
      <c r="F103" s="13" t="s">
        <v>47</v>
      </c>
    </row>
    <row r="104" spans="1:6" x14ac:dyDescent="0.2">
      <c r="A104" s="46">
        <v>101</v>
      </c>
      <c r="B104" s="40"/>
      <c r="C104" s="41"/>
      <c r="D104" s="42"/>
      <c r="E104" s="13" t="s">
        <v>38</v>
      </c>
      <c r="F104" s="13" t="s">
        <v>47</v>
      </c>
    </row>
    <row r="105" spans="1:6" x14ac:dyDescent="0.2">
      <c r="A105" s="46">
        <v>102</v>
      </c>
      <c r="B105" s="40"/>
      <c r="C105" s="41"/>
      <c r="D105" s="42"/>
      <c r="E105" s="13" t="s">
        <v>20</v>
      </c>
      <c r="F105" s="13" t="s">
        <v>47</v>
      </c>
    </row>
    <row r="106" spans="1:6" x14ac:dyDescent="0.2">
      <c r="A106" s="46">
        <v>103</v>
      </c>
      <c r="B106" s="40"/>
      <c r="C106" s="41"/>
      <c r="D106" s="42"/>
      <c r="E106" s="13" t="s">
        <v>20</v>
      </c>
      <c r="F106" s="13" t="s">
        <v>47</v>
      </c>
    </row>
    <row r="107" spans="1:6" x14ac:dyDescent="0.2">
      <c r="A107" s="46">
        <v>104</v>
      </c>
      <c r="B107" s="40"/>
      <c r="C107" s="41"/>
      <c r="D107" s="42"/>
      <c r="E107" s="13" t="s">
        <v>37</v>
      </c>
      <c r="F107" s="13" t="s">
        <v>47</v>
      </c>
    </row>
    <row r="108" spans="1:6" x14ac:dyDescent="0.2">
      <c r="A108" s="46">
        <v>105</v>
      </c>
      <c r="B108" s="40"/>
      <c r="C108" s="41"/>
      <c r="D108" s="42"/>
      <c r="E108" s="13" t="s">
        <v>38</v>
      </c>
      <c r="F108" s="13" t="s">
        <v>47</v>
      </c>
    </row>
    <row r="109" spans="1:6" x14ac:dyDescent="0.2">
      <c r="A109" s="46">
        <v>106</v>
      </c>
      <c r="B109" s="40"/>
      <c r="C109" s="41"/>
      <c r="D109" s="42"/>
      <c r="E109" s="13" t="s">
        <v>20</v>
      </c>
      <c r="F109" s="13" t="s">
        <v>47</v>
      </c>
    </row>
    <row r="110" spans="1:6" x14ac:dyDescent="0.2">
      <c r="A110" s="46">
        <v>107</v>
      </c>
      <c r="B110" s="40"/>
      <c r="C110" s="41"/>
      <c r="D110" s="42"/>
      <c r="E110" s="13" t="s">
        <v>37</v>
      </c>
      <c r="F110" s="13" t="s">
        <v>47</v>
      </c>
    </row>
    <row r="111" spans="1:6" x14ac:dyDescent="0.2">
      <c r="A111" s="46">
        <v>108</v>
      </c>
      <c r="B111" s="40"/>
      <c r="C111" s="41"/>
      <c r="D111" s="42"/>
      <c r="E111" s="13" t="s">
        <v>20</v>
      </c>
      <c r="F111" s="13" t="s">
        <v>47</v>
      </c>
    </row>
    <row r="112" spans="1:6" x14ac:dyDescent="0.2">
      <c r="A112" s="46">
        <v>109</v>
      </c>
      <c r="B112" s="40"/>
      <c r="C112" s="41"/>
      <c r="D112" s="42"/>
      <c r="E112" s="13" t="s">
        <v>38</v>
      </c>
      <c r="F112" s="13" t="s">
        <v>47</v>
      </c>
    </row>
    <row r="113" spans="1:6" x14ac:dyDescent="0.2">
      <c r="A113" s="46">
        <v>110</v>
      </c>
      <c r="B113" s="40"/>
      <c r="C113" s="41"/>
      <c r="D113" s="42"/>
      <c r="E113" s="13" t="s">
        <v>38</v>
      </c>
      <c r="F113" s="13" t="s">
        <v>47</v>
      </c>
    </row>
    <row r="114" spans="1:6" x14ac:dyDescent="0.2">
      <c r="A114" s="46">
        <v>111</v>
      </c>
      <c r="B114" s="40"/>
      <c r="C114" s="41"/>
      <c r="D114" s="42"/>
      <c r="E114" s="13" t="s">
        <v>39</v>
      </c>
      <c r="F114" s="13" t="s">
        <v>47</v>
      </c>
    </row>
    <row r="115" spans="1:6" x14ac:dyDescent="0.2">
      <c r="A115" s="46">
        <v>112</v>
      </c>
      <c r="B115" s="40"/>
      <c r="C115" s="41"/>
      <c r="D115" s="42"/>
      <c r="E115" s="13" t="s">
        <v>38</v>
      </c>
      <c r="F115" s="13" t="s">
        <v>47</v>
      </c>
    </row>
    <row r="116" spans="1:6" x14ac:dyDescent="0.2">
      <c r="A116" s="46">
        <v>113</v>
      </c>
      <c r="B116" s="40"/>
      <c r="C116" s="41"/>
      <c r="D116" s="42"/>
      <c r="E116" s="13" t="s">
        <v>36</v>
      </c>
      <c r="F116" s="13" t="s">
        <v>47</v>
      </c>
    </row>
    <row r="117" spans="1:6" x14ac:dyDescent="0.2">
      <c r="A117" s="44"/>
      <c r="B117" s="44" t="s">
        <v>6</v>
      </c>
      <c r="C117" s="45">
        <f>SUM(C5:C116)</f>
        <v>0</v>
      </c>
      <c r="D117" s="44"/>
    </row>
  </sheetData>
  <mergeCells count="1">
    <mergeCell ref="A1:D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товчоо!$B$5:$B$11</xm:f>
          </x14:formula1>
          <xm:sqref>E4:E116</xm:sqref>
        </x14:dataValidation>
        <x14:dataValidation type="list" allowBlank="1" showInputMessage="1" showErrorMessage="1" xr:uid="{00000000-0002-0000-0200-000001000000}">
          <x14:formula1>
            <xm:f>товчоо!$A$22:$A$24</xm:f>
          </x14:formula1>
          <xm:sqref>F4:F116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tabSelected="1" topLeftCell="A34" zoomScale="140" zoomScaleNormal="140" workbookViewId="0">
      <selection activeCell="D39" sqref="D39"/>
    </sheetView>
  </sheetViews>
  <sheetFormatPr defaultColWidth="11" defaultRowHeight="12.75" x14ac:dyDescent="0.2"/>
  <cols>
    <col min="1" max="1" width="5.625" style="13" customWidth="1"/>
    <col min="2" max="2" width="16.75" style="13" customWidth="1"/>
    <col min="3" max="3" width="14.5" style="18" customWidth="1"/>
    <col min="4" max="4" width="71.375" style="13" customWidth="1"/>
    <col min="5" max="5" width="22.125" style="13" hidden="1" customWidth="1"/>
    <col min="6" max="6" width="12.25" style="13" hidden="1" customWidth="1"/>
    <col min="7" max="16384" width="11" style="13"/>
  </cols>
  <sheetData>
    <row r="1" spans="1:6" x14ac:dyDescent="0.2">
      <c r="A1" s="56" t="s">
        <v>5</v>
      </c>
      <c r="B1" s="56"/>
      <c r="C1" s="56"/>
      <c r="D1" s="56"/>
    </row>
    <row r="3" spans="1:6" ht="38.25" x14ac:dyDescent="0.2">
      <c r="A3" s="38" t="s">
        <v>0</v>
      </c>
      <c r="B3" s="38" t="s">
        <v>1</v>
      </c>
      <c r="C3" s="39" t="s">
        <v>3</v>
      </c>
      <c r="D3" s="38" t="s">
        <v>51</v>
      </c>
      <c r="E3" s="36" t="s">
        <v>31</v>
      </c>
      <c r="F3" s="37" t="s">
        <v>49</v>
      </c>
    </row>
    <row r="4" spans="1:6" x14ac:dyDescent="0.2">
      <c r="A4" s="40">
        <v>1</v>
      </c>
      <c r="B4" s="40"/>
      <c r="C4" s="41"/>
      <c r="D4" s="42"/>
      <c r="E4" s="13" t="s">
        <v>40</v>
      </c>
      <c r="F4" s="13" t="s">
        <v>47</v>
      </c>
    </row>
    <row r="5" spans="1:6" x14ac:dyDescent="0.2">
      <c r="A5" s="40">
        <v>2</v>
      </c>
      <c r="B5" s="40"/>
      <c r="C5" s="41"/>
      <c r="D5" s="42"/>
      <c r="E5" s="13" t="s">
        <v>20</v>
      </c>
      <c r="F5" s="13" t="s">
        <v>47</v>
      </c>
    </row>
    <row r="6" spans="1:6" x14ac:dyDescent="0.2">
      <c r="A6" s="40">
        <v>3</v>
      </c>
      <c r="B6" s="40"/>
      <c r="C6" s="41"/>
      <c r="D6" s="42"/>
      <c r="E6" s="13" t="s">
        <v>38</v>
      </c>
      <c r="F6" s="13" t="s">
        <v>47</v>
      </c>
    </row>
    <row r="7" spans="1:6" x14ac:dyDescent="0.2">
      <c r="A7" s="40">
        <v>4</v>
      </c>
      <c r="B7" s="40"/>
      <c r="C7" s="41"/>
      <c r="D7" s="42"/>
      <c r="E7" s="13" t="s">
        <v>40</v>
      </c>
      <c r="F7" s="13" t="s">
        <v>47</v>
      </c>
    </row>
    <row r="8" spans="1:6" x14ac:dyDescent="0.2">
      <c r="A8" s="40">
        <v>5</v>
      </c>
      <c r="B8" s="40"/>
      <c r="C8" s="41"/>
      <c r="D8" s="42"/>
      <c r="E8" s="13" t="s">
        <v>38</v>
      </c>
      <c r="F8" s="13" t="s">
        <v>47</v>
      </c>
    </row>
    <row r="9" spans="1:6" x14ac:dyDescent="0.2">
      <c r="A9" s="40">
        <v>6</v>
      </c>
      <c r="B9" s="40"/>
      <c r="C9" s="41"/>
      <c r="D9" s="42"/>
      <c r="E9" s="13" t="s">
        <v>39</v>
      </c>
      <c r="F9" s="13" t="s">
        <v>47</v>
      </c>
    </row>
    <row r="10" spans="1:6" x14ac:dyDescent="0.2">
      <c r="A10" s="40">
        <v>7</v>
      </c>
      <c r="B10" s="40"/>
      <c r="C10" s="41"/>
      <c r="D10" s="40"/>
      <c r="E10" s="13" t="s">
        <v>36</v>
      </c>
      <c r="F10" s="13" t="s">
        <v>47</v>
      </c>
    </row>
    <row r="11" spans="1:6" x14ac:dyDescent="0.2">
      <c r="A11" s="40">
        <v>8</v>
      </c>
      <c r="B11" s="40"/>
      <c r="C11" s="41"/>
      <c r="D11" s="42"/>
      <c r="E11" s="13" t="s">
        <v>36</v>
      </c>
      <c r="F11" s="13" t="s">
        <v>47</v>
      </c>
    </row>
    <row r="12" spans="1:6" x14ac:dyDescent="0.2">
      <c r="A12" s="40">
        <v>9</v>
      </c>
      <c r="B12" s="40"/>
      <c r="C12" s="41"/>
      <c r="D12" s="40"/>
      <c r="E12" s="13" t="s">
        <v>20</v>
      </c>
      <c r="F12" s="13" t="s">
        <v>47</v>
      </c>
    </row>
    <row r="13" spans="1:6" x14ac:dyDescent="0.2">
      <c r="A13" s="40">
        <v>10</v>
      </c>
      <c r="B13" s="40"/>
      <c r="C13" s="41"/>
      <c r="D13" s="42"/>
      <c r="E13" s="13" t="s">
        <v>20</v>
      </c>
      <c r="F13" s="13" t="s">
        <v>47</v>
      </c>
    </row>
    <row r="14" spans="1:6" x14ac:dyDescent="0.2">
      <c r="A14" s="40">
        <v>11</v>
      </c>
      <c r="B14" s="40"/>
      <c r="C14" s="41"/>
      <c r="D14" s="40"/>
      <c r="E14" s="13" t="s">
        <v>20</v>
      </c>
      <c r="F14" s="13" t="s">
        <v>47</v>
      </c>
    </row>
    <row r="15" spans="1:6" x14ac:dyDescent="0.2">
      <c r="A15" s="40">
        <v>12</v>
      </c>
      <c r="B15" s="40"/>
      <c r="C15" s="41"/>
      <c r="D15" s="42"/>
      <c r="E15" s="13" t="s">
        <v>20</v>
      </c>
      <c r="F15" s="13" t="s">
        <v>47</v>
      </c>
    </row>
    <row r="16" spans="1:6" x14ac:dyDescent="0.2">
      <c r="A16" s="40">
        <v>13</v>
      </c>
      <c r="B16" s="40"/>
      <c r="C16" s="41"/>
      <c r="D16" s="42"/>
      <c r="E16" s="13" t="s">
        <v>40</v>
      </c>
      <c r="F16" s="13" t="s">
        <v>47</v>
      </c>
    </row>
    <row r="17" spans="1:6" x14ac:dyDescent="0.2">
      <c r="A17" s="40">
        <v>14</v>
      </c>
      <c r="B17" s="40"/>
      <c r="C17" s="41"/>
      <c r="D17" s="43"/>
      <c r="E17" s="13" t="s">
        <v>39</v>
      </c>
      <c r="F17" s="13" t="s">
        <v>47</v>
      </c>
    </row>
    <row r="18" spans="1:6" x14ac:dyDescent="0.2">
      <c r="A18" s="40">
        <v>15</v>
      </c>
      <c r="B18" s="40"/>
      <c r="C18" s="41"/>
      <c r="D18" s="43"/>
      <c r="E18" s="13" t="s">
        <v>38</v>
      </c>
      <c r="F18" s="13" t="s">
        <v>43</v>
      </c>
    </row>
    <row r="19" spans="1:6" x14ac:dyDescent="0.2">
      <c r="A19" s="40">
        <v>16</v>
      </c>
      <c r="B19" s="40"/>
      <c r="C19" s="41"/>
      <c r="D19" s="42"/>
      <c r="E19" s="13" t="s">
        <v>36</v>
      </c>
      <c r="F19" s="13" t="s">
        <v>47</v>
      </c>
    </row>
    <row r="20" spans="1:6" x14ac:dyDescent="0.2">
      <c r="A20" s="40">
        <v>17</v>
      </c>
      <c r="B20" s="40"/>
      <c r="C20" s="41"/>
      <c r="D20" s="42"/>
      <c r="E20" s="13" t="s">
        <v>35</v>
      </c>
      <c r="F20" s="13" t="s">
        <v>45</v>
      </c>
    </row>
    <row r="21" spans="1:6" x14ac:dyDescent="0.2">
      <c r="A21" s="40">
        <v>18</v>
      </c>
      <c r="B21" s="40"/>
      <c r="C21" s="41"/>
      <c r="D21" s="40"/>
      <c r="E21" s="13" t="s">
        <v>36</v>
      </c>
      <c r="F21" s="13" t="s">
        <v>47</v>
      </c>
    </row>
    <row r="22" spans="1:6" x14ac:dyDescent="0.2">
      <c r="A22" s="40">
        <v>19</v>
      </c>
      <c r="B22" s="40"/>
      <c r="C22" s="41"/>
      <c r="D22" s="42"/>
      <c r="E22" s="13" t="s">
        <v>39</v>
      </c>
      <c r="F22" s="13" t="s">
        <v>47</v>
      </c>
    </row>
    <row r="23" spans="1:6" x14ac:dyDescent="0.2">
      <c r="A23" s="40">
        <v>20</v>
      </c>
      <c r="B23" s="40"/>
      <c r="C23" s="41"/>
      <c r="D23" s="42"/>
      <c r="E23" s="13" t="s">
        <v>36</v>
      </c>
      <c r="F23" s="13" t="s">
        <v>47</v>
      </c>
    </row>
    <row r="24" spans="1:6" x14ac:dyDescent="0.2">
      <c r="A24" s="40">
        <v>21</v>
      </c>
      <c r="B24" s="40"/>
      <c r="C24" s="41"/>
      <c r="D24" s="42"/>
      <c r="E24" s="13" t="s">
        <v>39</v>
      </c>
      <c r="F24" s="13" t="s">
        <v>47</v>
      </c>
    </row>
    <row r="25" spans="1:6" x14ac:dyDescent="0.2">
      <c r="A25" s="40">
        <v>22</v>
      </c>
      <c r="B25" s="40"/>
      <c r="C25" s="41"/>
      <c r="D25" s="42"/>
      <c r="E25" s="13" t="s">
        <v>20</v>
      </c>
      <c r="F25" s="13" t="s">
        <v>47</v>
      </c>
    </row>
    <row r="26" spans="1:6" x14ac:dyDescent="0.2">
      <c r="A26" s="40">
        <v>23</v>
      </c>
      <c r="B26" s="40"/>
      <c r="C26" s="41"/>
      <c r="D26" s="42"/>
      <c r="E26" s="13" t="s">
        <v>38</v>
      </c>
      <c r="F26" s="13" t="s">
        <v>47</v>
      </c>
    </row>
    <row r="27" spans="1:6" x14ac:dyDescent="0.2">
      <c r="A27" s="40">
        <v>24</v>
      </c>
      <c r="B27" s="40"/>
      <c r="C27" s="41"/>
      <c r="D27" s="42"/>
      <c r="E27" s="13" t="s">
        <v>35</v>
      </c>
      <c r="F27" s="13" t="s">
        <v>47</v>
      </c>
    </row>
    <row r="28" spans="1:6" x14ac:dyDescent="0.2">
      <c r="A28" s="40">
        <v>25</v>
      </c>
      <c r="B28" s="40"/>
      <c r="C28" s="41"/>
      <c r="D28" s="42"/>
      <c r="E28" s="13" t="s">
        <v>35</v>
      </c>
      <c r="F28" s="13" t="s">
        <v>43</v>
      </c>
    </row>
    <row r="29" spans="1:6" x14ac:dyDescent="0.2">
      <c r="A29" s="40">
        <v>26</v>
      </c>
      <c r="B29" s="40"/>
      <c r="C29" s="41"/>
      <c r="D29" s="42"/>
      <c r="E29" s="13" t="s">
        <v>39</v>
      </c>
      <c r="F29" s="13" t="s">
        <v>47</v>
      </c>
    </row>
    <row r="30" spans="1:6" x14ac:dyDescent="0.2">
      <c r="A30" s="40">
        <v>27</v>
      </c>
      <c r="B30" s="40"/>
      <c r="C30" s="41"/>
      <c r="D30" s="42"/>
      <c r="E30" s="13" t="s">
        <v>36</v>
      </c>
      <c r="F30" s="13" t="s">
        <v>47</v>
      </c>
    </row>
    <row r="31" spans="1:6" x14ac:dyDescent="0.2">
      <c r="A31" s="40"/>
      <c r="B31" s="44" t="s">
        <v>6</v>
      </c>
      <c r="C31" s="45">
        <f>SUM(C4:C30)</f>
        <v>0</v>
      </c>
      <c r="D31" s="40"/>
    </row>
  </sheetData>
  <mergeCells count="1">
    <mergeCell ref="A1:D1"/>
  </mergeCells>
  <pageMargins left="0.75" right="0.75" top="0.45833333333333331" bottom="0.51041666666666663" header="0.5" footer="0.5"/>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товчоо!$B$5:$B$11</xm:f>
          </x14:formula1>
          <xm:sqref>E4:E30</xm:sqref>
        </x14:dataValidation>
        <x14:dataValidation type="list" allowBlank="1" showInputMessage="1" showErrorMessage="1" xr:uid="{00000000-0002-0000-0100-000001000000}">
          <x14:formula1>
            <xm:f>товчоо!$A$22:$A$24</xm:f>
          </x14:formula1>
          <xm:sqref>F4:F30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zoomScale="110" zoomScaleNormal="110" workbookViewId="0">
      <selection activeCell="C7" sqref="C7"/>
    </sheetView>
  </sheetViews>
  <sheetFormatPr defaultRowHeight="12.75" x14ac:dyDescent="0.2"/>
  <cols>
    <col min="1" max="1" width="5.25" style="13" customWidth="1"/>
    <col min="2" max="2" width="38.375" style="13" customWidth="1"/>
    <col min="3" max="3" width="9.75" style="13" customWidth="1"/>
    <col min="4" max="4" width="9.875" style="13" customWidth="1"/>
    <col min="5" max="5" width="7.75" style="13" customWidth="1"/>
    <col min="6" max="6" width="7.875" style="13" customWidth="1"/>
    <col min="7" max="7" width="9.375" style="13" customWidth="1"/>
    <col min="8" max="8" width="7" style="13" bestFit="1" customWidth="1"/>
    <col min="9" max="9" width="9" style="13"/>
    <col min="10" max="10" width="4.75" style="13" customWidth="1"/>
    <col min="11" max="11" width="247.875" style="13" bestFit="1" customWidth="1"/>
    <col min="12" max="16384" width="9" style="13"/>
  </cols>
  <sheetData>
    <row r="1" spans="2:8" x14ac:dyDescent="0.2">
      <c r="D1" s="13" t="s">
        <v>30</v>
      </c>
      <c r="G1" s="13" t="s">
        <v>30</v>
      </c>
    </row>
    <row r="2" spans="2:8" ht="15.75" customHeight="1" x14ac:dyDescent="0.2">
      <c r="B2" s="57" t="s">
        <v>31</v>
      </c>
      <c r="C2" s="57" t="s">
        <v>32</v>
      </c>
      <c r="D2" s="57"/>
      <c r="E2" s="57"/>
      <c r="F2" s="57" t="s">
        <v>33</v>
      </c>
      <c r="G2" s="57"/>
      <c r="H2" s="57"/>
    </row>
    <row r="3" spans="2:8" ht="25.5" x14ac:dyDescent="0.2">
      <c r="B3" s="57"/>
      <c r="C3" s="54" t="s">
        <v>50</v>
      </c>
      <c r="D3" s="54" t="s">
        <v>13</v>
      </c>
      <c r="E3" s="54" t="s">
        <v>14</v>
      </c>
      <c r="F3" s="54" t="s">
        <v>50</v>
      </c>
      <c r="G3" s="54" t="s">
        <v>13</v>
      </c>
      <c r="H3" s="54" t="s">
        <v>14</v>
      </c>
    </row>
    <row r="4" spans="2:8" x14ac:dyDescent="0.2">
      <c r="B4" s="14" t="s">
        <v>34</v>
      </c>
      <c r="C4" s="15">
        <f>SUM(C5:C11)</f>
        <v>113</v>
      </c>
      <c r="D4" s="16">
        <f>SUM(D5:D11)</f>
        <v>0</v>
      </c>
      <c r="E4" s="53" t="e">
        <f t="shared" ref="E4:H4" si="0">SUM(E5:E11)</f>
        <v>#DIV/0!</v>
      </c>
      <c r="F4" s="15">
        <f t="shared" si="0"/>
        <v>27</v>
      </c>
      <c r="G4" s="16">
        <f t="shared" si="0"/>
        <v>0</v>
      </c>
      <c r="H4" s="53" t="e">
        <f t="shared" si="0"/>
        <v>#DIV/0!</v>
      </c>
    </row>
    <row r="5" spans="2:8" ht="15" customHeight="1" x14ac:dyDescent="0.2">
      <c r="B5" s="13" t="s">
        <v>35</v>
      </c>
      <c r="C5" s="13">
        <f>+COUNTIF('2017'!$E$4:$E$116,товчоо!B5)</f>
        <v>5</v>
      </c>
      <c r="D5" s="19">
        <f>+SUMIF('2017'!$E$4:$E$116,товчоо!B5,'2017'!$C$4:$C$116)</f>
        <v>0</v>
      </c>
      <c r="E5" s="20" t="e">
        <f>+D5/$D$4*100</f>
        <v>#DIV/0!</v>
      </c>
      <c r="F5" s="18">
        <f>+COUNTIF('2018 '!$E$4:$E$30,товчоо!B5)</f>
        <v>3</v>
      </c>
      <c r="G5" s="19">
        <f>+SUMIF('2018 '!$E$4:$E$30,товчоо!B5,'2018 '!$C$4:$C$30)</f>
        <v>0</v>
      </c>
      <c r="H5" s="20" t="e">
        <f>+G5/$G$4*100</f>
        <v>#DIV/0!</v>
      </c>
    </row>
    <row r="6" spans="2:8" ht="15" customHeight="1" x14ac:dyDescent="0.2">
      <c r="B6" s="13" t="s">
        <v>36</v>
      </c>
      <c r="C6" s="13">
        <f>+COUNTIF('2017'!$E$4:$E$116,товчоо!B6)</f>
        <v>22</v>
      </c>
      <c r="D6" s="19">
        <f>+SUMIF('2017'!$E$4:$E$116,товчоо!B6,'2017'!$C$4:$C$116)</f>
        <v>0</v>
      </c>
      <c r="E6" s="20" t="e">
        <f t="shared" ref="E6:E11" si="1">+D6/$D$4*100</f>
        <v>#DIV/0!</v>
      </c>
      <c r="F6" s="18">
        <f>+COUNTIF('2018 '!$E$4:$E$30,товчоо!B6)</f>
        <v>6</v>
      </c>
      <c r="G6" s="19">
        <f>+SUMIF('2018 '!$E$4:$E$30,товчоо!B6,'2018 '!$C$4:$C$30)</f>
        <v>0</v>
      </c>
      <c r="H6" s="20" t="e">
        <f t="shared" ref="H6:H11" si="2">+G6/$G$4*100</f>
        <v>#DIV/0!</v>
      </c>
    </row>
    <row r="7" spans="2:8" ht="15" customHeight="1" x14ac:dyDescent="0.2">
      <c r="B7" s="13" t="s">
        <v>20</v>
      </c>
      <c r="C7" s="13">
        <f>+COUNTIF('2017'!$E$4:$E$116,товчоо!B7)</f>
        <v>21</v>
      </c>
      <c r="D7" s="19">
        <f>+SUMIF('2017'!$E$4:$E$116,товчоо!B7,'2017'!$C$4:$C$116)</f>
        <v>0</v>
      </c>
      <c r="E7" s="20" t="e">
        <f t="shared" si="1"/>
        <v>#DIV/0!</v>
      </c>
      <c r="F7" s="18">
        <f>+COUNTIF('2018 '!$E$4:$E$30,товчоо!B7)</f>
        <v>6</v>
      </c>
      <c r="G7" s="19">
        <f>+SUMIF('2018 '!$E$4:$E$30,товчоо!B7,'2018 '!$C$4:$C$30)</f>
        <v>0</v>
      </c>
      <c r="H7" s="20" t="e">
        <f t="shared" si="2"/>
        <v>#DIV/0!</v>
      </c>
    </row>
    <row r="8" spans="2:8" x14ac:dyDescent="0.2">
      <c r="B8" s="13" t="s">
        <v>37</v>
      </c>
      <c r="C8" s="13">
        <f>+COUNTIF('2017'!$E$4:$E$116,товчоо!B8)</f>
        <v>8</v>
      </c>
      <c r="D8" s="19">
        <f>+SUMIF('2017'!$E$4:$E$116,товчоо!B8,'2017'!$C$4:$C$116)</f>
        <v>0</v>
      </c>
      <c r="E8" s="20" t="e">
        <f t="shared" si="1"/>
        <v>#DIV/0!</v>
      </c>
      <c r="F8" s="18">
        <f>+COUNTIF('2018 '!$E$4:$E$30,товчоо!B8)</f>
        <v>0</v>
      </c>
      <c r="G8" s="19">
        <f>+SUMIF('2018 '!$E$4:$E$30,товчоо!B8,'2018 '!$C$4:$C$30)</f>
        <v>0</v>
      </c>
      <c r="H8" s="20" t="e">
        <f t="shared" si="2"/>
        <v>#DIV/0!</v>
      </c>
    </row>
    <row r="9" spans="2:8" x14ac:dyDescent="0.2">
      <c r="B9" s="13" t="s">
        <v>38</v>
      </c>
      <c r="C9" s="13">
        <f>+COUNTIF('2017'!$E$4:$E$116,товчоо!B9)</f>
        <v>22</v>
      </c>
      <c r="D9" s="19">
        <f>+SUMIF('2017'!$E$4:$E$116,товчоо!B9,'2017'!$C$4:$C$116)</f>
        <v>0</v>
      </c>
      <c r="E9" s="20" t="e">
        <f t="shared" si="1"/>
        <v>#DIV/0!</v>
      </c>
      <c r="F9" s="18">
        <f>+COUNTIF('2018 '!$E$4:$E$30,товчоо!B9)</f>
        <v>4</v>
      </c>
      <c r="G9" s="19">
        <f>+SUMIF('2018 '!$E$4:$E$30,товчоо!B9,'2018 '!$C$4:$C$30)</f>
        <v>0</v>
      </c>
      <c r="H9" s="20" t="e">
        <f t="shared" si="2"/>
        <v>#DIV/0!</v>
      </c>
    </row>
    <row r="10" spans="2:8" x14ac:dyDescent="0.2">
      <c r="B10" s="13" t="s">
        <v>39</v>
      </c>
      <c r="C10" s="13">
        <f>+COUNTIF('2017'!$E$4:$E$116,товчоо!B10)</f>
        <v>21</v>
      </c>
      <c r="D10" s="19">
        <f>+SUMIF('2017'!$E$4:$E$116,товчоо!B10,'2017'!$C$4:$C$116)</f>
        <v>0</v>
      </c>
      <c r="E10" s="20" t="e">
        <f t="shared" si="1"/>
        <v>#DIV/0!</v>
      </c>
      <c r="F10" s="18">
        <f>+COUNTIF('2018 '!$E$4:$E$30,товчоо!B10)</f>
        <v>5</v>
      </c>
      <c r="G10" s="19">
        <f>+SUMIF('2018 '!$E$4:$E$30,товчоо!B10,'2018 '!$C$4:$C$30)</f>
        <v>0</v>
      </c>
      <c r="H10" s="20" t="e">
        <f t="shared" si="2"/>
        <v>#DIV/0!</v>
      </c>
    </row>
    <row r="11" spans="2:8" x14ac:dyDescent="0.2">
      <c r="B11" s="21" t="s">
        <v>40</v>
      </c>
      <c r="C11" s="21">
        <f>+COUNTIF('2017'!$E$4:$E$116,товчоо!B11)</f>
        <v>14</v>
      </c>
      <c r="D11" s="23">
        <f>+SUMIF('2017'!$E$4:$E$116,товчоо!B11,'2017'!$C$4:$C$116)</f>
        <v>0</v>
      </c>
      <c r="E11" s="24" t="e">
        <f t="shared" si="1"/>
        <v>#DIV/0!</v>
      </c>
      <c r="F11" s="22">
        <f>+COUNTIF('2018 '!$E$4:$E$30,товчоо!B11)</f>
        <v>3</v>
      </c>
      <c r="G11" s="23">
        <f>+SUMIF('2018 '!$E$4:$E$30,товчоо!B11,'2018 '!$C$4:$C$30)</f>
        <v>0</v>
      </c>
      <c r="H11" s="24" t="e">
        <f t="shared" si="2"/>
        <v>#DIV/0!</v>
      </c>
    </row>
    <row r="18" spans="1:8" x14ac:dyDescent="0.2">
      <c r="B18" s="25" t="s">
        <v>41</v>
      </c>
    </row>
    <row r="19" spans="1:8" ht="15.75" customHeight="1" x14ac:dyDescent="0.2">
      <c r="A19" s="61" t="s">
        <v>31</v>
      </c>
      <c r="B19" s="62"/>
      <c r="C19" s="58" t="s">
        <v>32</v>
      </c>
      <c r="D19" s="59"/>
      <c r="E19" s="60"/>
      <c r="F19" s="58" t="s">
        <v>33</v>
      </c>
      <c r="G19" s="59"/>
      <c r="H19" s="60"/>
    </row>
    <row r="20" spans="1:8" ht="25.5" x14ac:dyDescent="0.2">
      <c r="A20" s="63"/>
      <c r="B20" s="64"/>
      <c r="C20" s="54" t="s">
        <v>50</v>
      </c>
      <c r="D20" s="54" t="s">
        <v>13</v>
      </c>
      <c r="E20" s="54" t="s">
        <v>14</v>
      </c>
      <c r="F20" s="54" t="s">
        <v>50</v>
      </c>
      <c r="G20" s="54" t="s">
        <v>13</v>
      </c>
      <c r="H20" s="54" t="s">
        <v>14</v>
      </c>
    </row>
    <row r="21" spans="1:8" x14ac:dyDescent="0.2">
      <c r="A21" s="21"/>
      <c r="B21" s="14" t="s">
        <v>42</v>
      </c>
      <c r="C21" s="15">
        <f>SUM(C22:C24)</f>
        <v>113</v>
      </c>
      <c r="D21" s="55">
        <f t="shared" ref="D21:H21" si="3">SUM(D22:D24)</f>
        <v>0</v>
      </c>
      <c r="E21" s="17" t="e">
        <f t="shared" si="3"/>
        <v>#DIV/0!</v>
      </c>
      <c r="F21" s="15">
        <f t="shared" si="3"/>
        <v>27</v>
      </c>
      <c r="G21" s="55">
        <f t="shared" si="3"/>
        <v>0</v>
      </c>
      <c r="H21" s="17" t="e">
        <f t="shared" si="3"/>
        <v>#DIV/0!</v>
      </c>
    </row>
    <row r="22" spans="1:8" ht="102" x14ac:dyDescent="0.2">
      <c r="A22" s="26" t="s">
        <v>43</v>
      </c>
      <c r="B22" s="27" t="s">
        <v>44</v>
      </c>
      <c r="C22" s="28">
        <f>+COUNTIF('2017'!$F$4:$F$116,товчоо!A22)</f>
        <v>3</v>
      </c>
      <c r="D22" s="29">
        <f>+SUMIF('2017'!$F$4:$F$116,товчоо!A22,'2017'!$C$4:$C$116)</f>
        <v>0</v>
      </c>
      <c r="E22" s="30" t="e">
        <f>+D22/$D$21*100</f>
        <v>#DIV/0!</v>
      </c>
      <c r="F22" s="28">
        <f>+COUNTIF('2018 '!$F$4:$F$30,товчоо!A22)</f>
        <v>2</v>
      </c>
      <c r="G22" s="29">
        <f>+SUMIF('2018 '!$F$4:$F$30,товчоо!A22,'2018 '!$C$4:$C$30)</f>
        <v>0</v>
      </c>
      <c r="H22" s="30" t="e">
        <f>+G22/$G$21*100</f>
        <v>#DIV/0!</v>
      </c>
    </row>
    <row r="23" spans="1:8" ht="89.25" x14ac:dyDescent="0.2">
      <c r="A23" s="26" t="s">
        <v>45</v>
      </c>
      <c r="B23" s="27" t="s">
        <v>46</v>
      </c>
      <c r="C23" s="28">
        <f>+COUNTIF('2017'!$F$4:$F$116,товчоо!A23)</f>
        <v>1</v>
      </c>
      <c r="D23" s="29">
        <f>+SUMIF('2017'!$F$4:$F$116,товчоо!A23,'2017'!$C$4:$C$116)</f>
        <v>0</v>
      </c>
      <c r="E23" s="30" t="e">
        <f t="shared" ref="E23:E24" si="4">+D23/$D$21*100</f>
        <v>#DIV/0!</v>
      </c>
      <c r="F23" s="28">
        <f>+COUNTIF('2018 '!$F$4:$F$30,товчоо!A23)</f>
        <v>1</v>
      </c>
      <c r="G23" s="29">
        <f>+SUMIF('2018 '!$F$4:$F$30,товчоо!A23,'2018 '!$C$4:$C$30)</f>
        <v>0</v>
      </c>
      <c r="H23" s="30" t="e">
        <f t="shared" ref="H23:H24" si="5">+G23/$G$21*100</f>
        <v>#DIV/0!</v>
      </c>
    </row>
    <row r="24" spans="1:8" ht="38.25" x14ac:dyDescent="0.2">
      <c r="A24" s="31" t="s">
        <v>47</v>
      </c>
      <c r="B24" s="32" t="s">
        <v>48</v>
      </c>
      <c r="C24" s="33">
        <f>+COUNTIF('2017'!$F$4:$F$116,товчоо!A24)</f>
        <v>109</v>
      </c>
      <c r="D24" s="34">
        <f>+SUMIF('2017'!$F$4:$F$116,товчоо!A24,'2017'!$C$4:$C$116)</f>
        <v>0</v>
      </c>
      <c r="E24" s="35" t="e">
        <f t="shared" si="4"/>
        <v>#DIV/0!</v>
      </c>
      <c r="F24" s="33">
        <f>+COUNTIF('2018 '!$F$4:$F$30,товчоо!A24)</f>
        <v>24</v>
      </c>
      <c r="G24" s="34">
        <f>+SUMIF('2018 '!$F$4:$F$30,товчоо!A24,'2018 '!$C$4:$C$30)</f>
        <v>0</v>
      </c>
      <c r="H24" s="35" t="e">
        <f t="shared" si="5"/>
        <v>#DIV/0!</v>
      </c>
    </row>
  </sheetData>
  <mergeCells count="6">
    <mergeCell ref="C2:E2"/>
    <mergeCell ref="F2:H2"/>
    <mergeCell ref="B2:B3"/>
    <mergeCell ref="C19:E19"/>
    <mergeCell ref="F19:H19"/>
    <mergeCell ref="A19:B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3"/>
  <sheetViews>
    <sheetView view="pageLayout" zoomScaleNormal="100" workbookViewId="0">
      <selection activeCell="A17" sqref="A17:B17"/>
    </sheetView>
  </sheetViews>
  <sheetFormatPr defaultRowHeight="15" x14ac:dyDescent="0.2"/>
  <cols>
    <col min="1" max="1" width="23.625" style="1" customWidth="1"/>
    <col min="2" max="2" width="19.25" style="1" customWidth="1"/>
    <col min="3" max="3" width="19.75" style="2" customWidth="1"/>
    <col min="4" max="4" width="20.75" style="2" customWidth="1"/>
    <col min="5" max="16384" width="9" style="1"/>
  </cols>
  <sheetData>
    <row r="1" spans="1:4" ht="15.75" customHeight="1" x14ac:dyDescent="0.2">
      <c r="A1" s="66" t="s">
        <v>26</v>
      </c>
      <c r="B1" s="66"/>
      <c r="C1" s="66"/>
      <c r="D1" s="66"/>
    </row>
    <row r="2" spans="1:4" ht="15.75" customHeight="1" x14ac:dyDescent="0.2">
      <c r="A2" s="66" t="s">
        <v>27</v>
      </c>
      <c r="B2" s="66"/>
      <c r="C2" s="66"/>
      <c r="D2" s="66"/>
    </row>
    <row r="4" spans="1:4" x14ac:dyDescent="0.2">
      <c r="A4" s="77" t="s">
        <v>7</v>
      </c>
      <c r="B4" s="71" t="s">
        <v>9</v>
      </c>
      <c r="C4" s="72"/>
      <c r="D4" s="79" t="s">
        <v>28</v>
      </c>
    </row>
    <row r="5" spans="1:4" x14ac:dyDescent="0.2">
      <c r="A5" s="78"/>
      <c r="B5" s="3" t="s">
        <v>11</v>
      </c>
      <c r="C5" s="4" t="s">
        <v>12</v>
      </c>
      <c r="D5" s="80"/>
    </row>
    <row r="6" spans="1:4" ht="31.5" x14ac:dyDescent="0.25">
      <c r="A6" s="8" t="s">
        <v>8</v>
      </c>
      <c r="B6" s="7">
        <v>269600000</v>
      </c>
      <c r="C6" s="7">
        <v>0</v>
      </c>
      <c r="D6" s="7">
        <v>82039350</v>
      </c>
    </row>
    <row r="9" spans="1:4" x14ac:dyDescent="0.2">
      <c r="A9" s="71" t="s">
        <v>10</v>
      </c>
      <c r="B9" s="72"/>
      <c r="C9" s="4" t="s">
        <v>13</v>
      </c>
      <c r="D9" s="4" t="s">
        <v>14</v>
      </c>
    </row>
    <row r="10" spans="1:4" ht="15.75" x14ac:dyDescent="0.25">
      <c r="A10" s="68" t="s">
        <v>15</v>
      </c>
      <c r="B10" s="69"/>
      <c r="C10" s="69"/>
      <c r="D10" s="70"/>
    </row>
    <row r="11" spans="1:4" ht="63.75" customHeight="1" x14ac:dyDescent="0.2">
      <c r="A11" s="73" t="s">
        <v>19</v>
      </c>
      <c r="B11" s="74"/>
      <c r="C11" s="4">
        <v>13357900</v>
      </c>
      <c r="D11" s="9">
        <v>0.16</v>
      </c>
    </row>
    <row r="12" spans="1:4" ht="17.25" customHeight="1" x14ac:dyDescent="0.2">
      <c r="A12" s="73" t="s">
        <v>21</v>
      </c>
      <c r="B12" s="74"/>
      <c r="C12" s="4">
        <v>12142000</v>
      </c>
      <c r="D12" s="9">
        <v>0.14799999999999999</v>
      </c>
    </row>
    <row r="13" spans="1:4" x14ac:dyDescent="0.2">
      <c r="A13" s="75" t="s">
        <v>20</v>
      </c>
      <c r="B13" s="76"/>
      <c r="C13" s="4">
        <v>31220000</v>
      </c>
      <c r="D13" s="9">
        <v>0.38</v>
      </c>
    </row>
    <row r="14" spans="1:4" ht="36.75" customHeight="1" x14ac:dyDescent="0.2">
      <c r="A14" s="73" t="s">
        <v>22</v>
      </c>
      <c r="B14" s="74"/>
      <c r="C14" s="4">
        <v>25319450</v>
      </c>
      <c r="D14" s="9">
        <v>0.312</v>
      </c>
    </row>
    <row r="15" spans="1:4" ht="36.75" customHeight="1" x14ac:dyDescent="0.25">
      <c r="A15" s="81" t="s">
        <v>23</v>
      </c>
      <c r="B15" s="81"/>
      <c r="C15" s="7">
        <f>SUM(C11:C14)</f>
        <v>82039350</v>
      </c>
      <c r="D15" s="11">
        <v>1</v>
      </c>
    </row>
    <row r="16" spans="1:4" ht="15.75" x14ac:dyDescent="0.25">
      <c r="A16" s="68" t="s">
        <v>24</v>
      </c>
      <c r="B16" s="69"/>
      <c r="C16" s="69"/>
      <c r="D16" s="70"/>
    </row>
    <row r="17" spans="1:4" ht="126.75" customHeight="1" x14ac:dyDescent="0.2">
      <c r="A17" s="67" t="s">
        <v>16</v>
      </c>
      <c r="B17" s="67"/>
      <c r="C17" s="4">
        <v>12257900</v>
      </c>
      <c r="D17" s="9">
        <v>0.14899999999999999</v>
      </c>
    </row>
    <row r="18" spans="1:4" ht="123.75" customHeight="1" x14ac:dyDescent="0.2">
      <c r="A18" s="67" t="s">
        <v>17</v>
      </c>
      <c r="B18" s="67"/>
      <c r="C18" s="4">
        <v>1100000</v>
      </c>
      <c r="D18" s="9">
        <v>1.2999999999999999E-2</v>
      </c>
    </row>
    <row r="19" spans="1:4" ht="48" customHeight="1" x14ac:dyDescent="0.2">
      <c r="A19" s="67" t="s">
        <v>18</v>
      </c>
      <c r="B19" s="67"/>
      <c r="C19" s="4">
        <v>68681450</v>
      </c>
      <c r="D19" s="9">
        <v>0.83799999999999997</v>
      </c>
    </row>
    <row r="20" spans="1:4" x14ac:dyDescent="0.2">
      <c r="A20" s="71" t="s">
        <v>23</v>
      </c>
      <c r="B20" s="72"/>
      <c r="C20" s="4">
        <f>SUM(C17:C19)</f>
        <v>82039350</v>
      </c>
      <c r="D20" s="10">
        <f>SUM(D17:D19)</f>
        <v>1</v>
      </c>
    </row>
    <row r="23" spans="1:4" ht="15.75" customHeight="1" x14ac:dyDescent="0.2">
      <c r="A23" s="65" t="s">
        <v>25</v>
      </c>
      <c r="B23" s="65"/>
      <c r="C23" s="65"/>
      <c r="D23" s="65"/>
    </row>
  </sheetData>
  <mergeCells count="18">
    <mergeCell ref="A15:B15"/>
    <mergeCell ref="A20:B20"/>
    <mergeCell ref="A23:D23"/>
    <mergeCell ref="A1:D1"/>
    <mergeCell ref="A2:D2"/>
    <mergeCell ref="A17:B17"/>
    <mergeCell ref="A18:B18"/>
    <mergeCell ref="A19:B19"/>
    <mergeCell ref="A16:D16"/>
    <mergeCell ref="A10:D10"/>
    <mergeCell ref="A9:B9"/>
    <mergeCell ref="A11:B11"/>
    <mergeCell ref="A12:B12"/>
    <mergeCell ref="A13:B13"/>
    <mergeCell ref="A4:A5"/>
    <mergeCell ref="B4:C4"/>
    <mergeCell ref="D4:D5"/>
    <mergeCell ref="A14:B14"/>
  </mergeCells>
  <pageMargins left="0.7" right="0.7" top="0.75" bottom="0.218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3"/>
  <sheetViews>
    <sheetView view="pageLayout" zoomScaleNormal="100" workbookViewId="0">
      <selection activeCell="C17" sqref="C17"/>
    </sheetView>
  </sheetViews>
  <sheetFormatPr defaultRowHeight="15" x14ac:dyDescent="0.2"/>
  <cols>
    <col min="1" max="1" width="23.625" style="1" customWidth="1"/>
    <col min="2" max="2" width="19.25" style="1" customWidth="1"/>
    <col min="3" max="3" width="19.75" style="2" customWidth="1"/>
    <col min="4" max="4" width="20.75" style="2" customWidth="1"/>
    <col min="5" max="16384" width="9" style="1"/>
  </cols>
  <sheetData>
    <row r="1" spans="1:4" ht="15.75" customHeight="1" x14ac:dyDescent="0.2">
      <c r="A1" s="66" t="s">
        <v>29</v>
      </c>
      <c r="B1" s="66"/>
      <c r="C1" s="66"/>
      <c r="D1" s="66"/>
    </row>
    <row r="2" spans="1:4" ht="15.75" customHeight="1" x14ac:dyDescent="0.2">
      <c r="A2" s="66" t="s">
        <v>27</v>
      </c>
      <c r="B2" s="66"/>
      <c r="C2" s="66"/>
      <c r="D2" s="66"/>
    </row>
    <row r="4" spans="1:4" ht="15.75" x14ac:dyDescent="0.25">
      <c r="A4" s="82" t="s">
        <v>7</v>
      </c>
      <c r="B4" s="68" t="s">
        <v>9</v>
      </c>
      <c r="C4" s="70"/>
      <c r="D4" s="84" t="s">
        <v>28</v>
      </c>
    </row>
    <row r="5" spans="1:4" ht="15.75" x14ac:dyDescent="0.25">
      <c r="A5" s="83"/>
      <c r="B5" s="6" t="s">
        <v>11</v>
      </c>
      <c r="C5" s="7" t="s">
        <v>12</v>
      </c>
      <c r="D5" s="85"/>
    </row>
    <row r="6" spans="1:4" ht="30" x14ac:dyDescent="0.2">
      <c r="A6" s="5" t="s">
        <v>8</v>
      </c>
      <c r="B6" s="4">
        <v>214560000</v>
      </c>
      <c r="C6" s="4">
        <v>326060000</v>
      </c>
      <c r="D6" s="4">
        <v>326060000</v>
      </c>
    </row>
    <row r="9" spans="1:4" ht="15.75" x14ac:dyDescent="0.25">
      <c r="A9" s="68" t="s">
        <v>10</v>
      </c>
      <c r="B9" s="70"/>
      <c r="C9" s="7" t="s">
        <v>13</v>
      </c>
      <c r="D9" s="7" t="s">
        <v>14</v>
      </c>
    </row>
    <row r="10" spans="1:4" ht="15.75" x14ac:dyDescent="0.25">
      <c r="A10" s="68" t="s">
        <v>15</v>
      </c>
      <c r="B10" s="69"/>
      <c r="C10" s="69"/>
      <c r="D10" s="70"/>
    </row>
    <row r="11" spans="1:4" ht="63.75" customHeight="1" x14ac:dyDescent="0.2">
      <c r="A11" s="73" t="s">
        <v>19</v>
      </c>
      <c r="B11" s="74"/>
      <c r="C11" s="4">
        <v>16440000</v>
      </c>
      <c r="D11" s="9">
        <f>C11/D6</f>
        <v>5.0420168067226892E-2</v>
      </c>
    </row>
    <row r="12" spans="1:4" ht="17.25" customHeight="1" x14ac:dyDescent="0.2">
      <c r="A12" s="73" t="s">
        <v>21</v>
      </c>
      <c r="B12" s="74"/>
      <c r="C12" s="4">
        <v>153538700</v>
      </c>
      <c r="D12" s="9">
        <f>C12/D6</f>
        <v>0.47089094031773293</v>
      </c>
    </row>
    <row r="13" spans="1:4" x14ac:dyDescent="0.2">
      <c r="A13" s="75" t="s">
        <v>20</v>
      </c>
      <c r="B13" s="76"/>
      <c r="C13" s="4">
        <v>99517200</v>
      </c>
      <c r="D13" s="9">
        <f>C13/D6</f>
        <v>0.30521131080169295</v>
      </c>
    </row>
    <row r="14" spans="1:4" ht="36.75" customHeight="1" x14ac:dyDescent="0.2">
      <c r="A14" s="73" t="s">
        <v>22</v>
      </c>
      <c r="B14" s="74"/>
      <c r="C14" s="4">
        <f>D6-C11-C12-C13</f>
        <v>56564100</v>
      </c>
      <c r="D14" s="9">
        <f>C14/D6</f>
        <v>0.17347758081334724</v>
      </c>
    </row>
    <row r="15" spans="1:4" ht="36.75" customHeight="1" x14ac:dyDescent="0.25">
      <c r="A15" s="81" t="s">
        <v>23</v>
      </c>
      <c r="B15" s="81"/>
      <c r="C15" s="7">
        <f>SUM(C11:C14)</f>
        <v>326060000</v>
      </c>
      <c r="D15" s="11">
        <f>SUM(D11:D14)</f>
        <v>1</v>
      </c>
    </row>
    <row r="16" spans="1:4" ht="15.75" x14ac:dyDescent="0.25">
      <c r="A16" s="68" t="s">
        <v>24</v>
      </c>
      <c r="B16" s="69"/>
      <c r="C16" s="69"/>
      <c r="D16" s="70"/>
    </row>
    <row r="17" spans="1:4" ht="123.75" customHeight="1" x14ac:dyDescent="0.2">
      <c r="A17" s="67" t="s">
        <v>16</v>
      </c>
      <c r="B17" s="67"/>
      <c r="C17" s="4">
        <v>16440000</v>
      </c>
      <c r="D17" s="9">
        <f>C17/D6</f>
        <v>5.0420168067226892E-2</v>
      </c>
    </row>
    <row r="18" spans="1:4" ht="123.75" customHeight="1" x14ac:dyDescent="0.2">
      <c r="A18" s="67" t="s">
        <v>17</v>
      </c>
      <c r="B18" s="67"/>
      <c r="C18" s="4">
        <v>0</v>
      </c>
      <c r="D18" s="9"/>
    </row>
    <row r="19" spans="1:4" ht="48" customHeight="1" x14ac:dyDescent="0.2">
      <c r="A19" s="67" t="s">
        <v>18</v>
      </c>
      <c r="B19" s="67"/>
      <c r="C19" s="4">
        <f>D6-C17</f>
        <v>309620000</v>
      </c>
      <c r="D19" s="9">
        <f>C19/D6</f>
        <v>0.94957983193277307</v>
      </c>
    </row>
    <row r="20" spans="1:4" ht="15.75" x14ac:dyDescent="0.25">
      <c r="A20" s="68" t="s">
        <v>23</v>
      </c>
      <c r="B20" s="70"/>
      <c r="C20" s="7">
        <f>SUM(C17:C19)</f>
        <v>326060000</v>
      </c>
      <c r="D20" s="12">
        <f>SUM(D17:D19)</f>
        <v>1</v>
      </c>
    </row>
    <row r="23" spans="1:4" ht="15.75" customHeight="1" x14ac:dyDescent="0.2">
      <c r="A23" s="65" t="s">
        <v>25</v>
      </c>
      <c r="B23" s="65"/>
      <c r="C23" s="65"/>
      <c r="D23" s="65"/>
    </row>
  </sheetData>
  <mergeCells count="18">
    <mergeCell ref="A9:B9"/>
    <mergeCell ref="A1:D1"/>
    <mergeCell ref="A2:D2"/>
    <mergeCell ref="A4:A5"/>
    <mergeCell ref="B4:C4"/>
    <mergeCell ref="D4:D5"/>
    <mergeCell ref="A23:D23"/>
    <mergeCell ref="A10:D10"/>
    <mergeCell ref="A11:B11"/>
    <mergeCell ref="A12:B12"/>
    <mergeCell ref="A13:B13"/>
    <mergeCell ref="A14:B14"/>
    <mergeCell ref="A15:B15"/>
    <mergeCell ref="A16:D16"/>
    <mergeCell ref="A17:B17"/>
    <mergeCell ref="A18:B18"/>
    <mergeCell ref="A19:B19"/>
    <mergeCell ref="A20:B20"/>
  </mergeCells>
  <pageMargins left="0.7" right="0.7" top="0.75" bottom="0.343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2D43FC6EE2DEE4E8E28F5E4A07FDA88" ma:contentTypeVersion="2" ma:contentTypeDescription="Create a new document." ma:contentTypeScope="" ma:versionID="2888b548c7b3e6b1b6404a2a0cf8262d">
  <xsd:schema xmlns:xsd="http://www.w3.org/2001/XMLSchema" xmlns:xs="http://www.w3.org/2001/XMLSchema" xmlns:p="http://schemas.microsoft.com/office/2006/metadata/properties" xmlns:ns2="af23214f-4afe-4f3c-9a29-274a82f5a7ae" targetNamespace="http://schemas.microsoft.com/office/2006/metadata/properties" ma:root="true" ma:fieldsID="76f0a8f70d2d523a6db0178746730b35" ns2:_="">
    <xsd:import namespace="af23214f-4afe-4f3c-9a29-274a82f5a7a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23214f-4afe-4f3c-9a29-274a82f5a7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3FA7C4-5D6B-4784-824F-FAD2D46B44A5}">
  <ds:schemaRefs>
    <ds:schemaRef ds:uri="http://schemas.microsoft.com/sharepoint/v3/contenttype/forms"/>
  </ds:schemaRefs>
</ds:datastoreItem>
</file>

<file path=customXml/itemProps2.xml><?xml version="1.0" encoding="utf-8"?>
<ds:datastoreItem xmlns:ds="http://schemas.openxmlformats.org/officeDocument/2006/customXml" ds:itemID="{0158B926-14C2-48DE-8742-35316413FB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23214f-4afe-4f3c-9a29-274a82f5a7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763A8F-2ADC-44D3-82C8-CAD004CD041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2017</vt:lpstr>
      <vt:lpstr>2018 </vt:lpstr>
      <vt:lpstr>товчоо</vt:lpstr>
      <vt:lpstr>2018 товчоо</vt:lpstr>
      <vt:lpstr>2017 товчоо</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Bayartuya Usukhbayar</dc:creator>
  <cp:lastModifiedBy>Мөнхбаяр Халтар (Munkhbayar.Kh)</cp:lastModifiedBy>
  <cp:lastPrinted>2018-04-25T09:12:14Z</cp:lastPrinted>
  <dcterms:created xsi:type="dcterms:W3CDTF">2018-04-24T05:56:26Z</dcterms:created>
  <dcterms:modified xsi:type="dcterms:W3CDTF">2018-07-05T07:16:54Z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0x010100E2D43FC6EE2DEE4E8E28F5E4A07FDA88</vt:lpwstr>
  </property>
</Properties>
</file>